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geoff\OneDrive\Documents\websites\maps\"/>
    </mc:Choice>
  </mc:AlternateContent>
  <xr:revisionPtr revIDLastSave="0" documentId="13_ncr:1_{74A30B8F-A2BB-4FF3-87E6-0DEB1AB52751}" xr6:coauthVersionLast="46" xr6:coauthVersionMax="46" xr10:uidLastSave="{00000000-0000-0000-0000-000000000000}"/>
  <workbookProtection workbookAlgorithmName="SHA-512" workbookHashValue="T/QuUDT8ssQYkJ779C8mbIxhOozfZGZTTHk2/kBZHEz3rVa0BMqnjZyevYWog66YMAXqALqgt/+xEnpMfN4Svg==" workbookSaltValue="5vHc1KsUTQtG+kXuXRht5A==" workbookSpinCount="100000" lockStructure="1"/>
  <bookViews>
    <workbookView xWindow="-120" yWindow="-120" windowWidth="20730" windowHeight="11160" firstSheet="1" activeTab="1" xr2:uid="{00000000-000D-0000-FFFF-FFFF00000000}"/>
  </bookViews>
  <sheets>
    <sheet name="Perceptual Map Worksheet" sheetId="2" state="hidden" r:id="rId1"/>
    <sheet name="1 = Enter Your Data" sheetId="3" r:id="rId2"/>
    <sheet name="2 = Create Your Maps" sheetId="6" r:id="rId3"/>
    <sheet name="Data Converter" sheetId="5" r:id="rId4"/>
    <sheet name="Paste Maps Here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" i="5" l="1"/>
  <c r="G13" i="5"/>
  <c r="G11" i="5"/>
  <c r="G9" i="5"/>
  <c r="C62" i="3"/>
  <c r="AH15" i="3"/>
  <c r="AJ5" i="3" s="1"/>
  <c r="B7" i="6" s="1"/>
  <c r="C72" i="3"/>
  <c r="C71" i="3"/>
  <c r="C70" i="3"/>
  <c r="C69" i="3"/>
  <c r="C68" i="3"/>
  <c r="C67" i="3"/>
  <c r="C66" i="3"/>
  <c r="C65" i="3"/>
  <c r="C64" i="3"/>
  <c r="C63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H33" i="5"/>
  <c r="G33" i="5"/>
  <c r="H32" i="5"/>
  <c r="G32" i="5"/>
  <c r="H31" i="5"/>
  <c r="G31" i="5"/>
  <c r="H30" i="5"/>
  <c r="G30" i="5"/>
  <c r="H29" i="5"/>
  <c r="G29" i="5"/>
  <c r="H28" i="5"/>
  <c r="G28" i="5"/>
  <c r="H27" i="5"/>
  <c r="G27" i="5"/>
  <c r="H26" i="5"/>
  <c r="G26" i="5"/>
  <c r="H25" i="5"/>
  <c r="G25" i="5"/>
  <c r="H24" i="5"/>
  <c r="G24" i="5"/>
  <c r="H23" i="5"/>
  <c r="G23" i="5"/>
  <c r="H22" i="5"/>
  <c r="G22" i="5"/>
  <c r="H21" i="5"/>
  <c r="G21" i="5"/>
  <c r="H20" i="5"/>
  <c r="G20" i="5"/>
  <c r="H19" i="5"/>
  <c r="G19" i="5"/>
  <c r="H18" i="5"/>
  <c r="G18" i="5"/>
  <c r="H17" i="5"/>
  <c r="G17" i="5"/>
  <c r="H16" i="5"/>
  <c r="G16" i="5"/>
  <c r="H15" i="5"/>
  <c r="G15" i="5"/>
  <c r="H14" i="5"/>
  <c r="G14" i="5"/>
  <c r="H13" i="5"/>
  <c r="H12" i="5"/>
  <c r="G12" i="5"/>
  <c r="H10" i="5"/>
  <c r="G10" i="5"/>
  <c r="H9" i="5"/>
  <c r="AP22" i="3" l="1"/>
  <c r="AT22" i="3" s="1"/>
  <c r="AP39" i="3"/>
  <c r="AP31" i="3"/>
  <c r="AP23" i="3"/>
  <c r="AP46" i="3"/>
  <c r="AP45" i="3"/>
  <c r="AP37" i="3"/>
  <c r="AP29" i="3"/>
  <c r="AP38" i="3"/>
  <c r="AP28" i="3"/>
  <c r="AP30" i="3"/>
  <c r="AP44" i="3"/>
  <c r="AP36" i="3"/>
  <c r="AP43" i="3"/>
  <c r="AP35" i="3"/>
  <c r="AP27" i="3"/>
  <c r="AP42" i="3"/>
  <c r="AP34" i="3"/>
  <c r="AP26" i="3"/>
  <c r="AP41" i="3"/>
  <c r="AP33" i="3"/>
  <c r="AP25" i="3"/>
  <c r="AP40" i="3"/>
  <c r="AP32" i="3"/>
  <c r="AP24" i="3"/>
  <c r="AJ4" i="3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AO23" i="3"/>
  <c r="E14" i="2"/>
  <c r="AF16" i="3"/>
  <c r="E13" i="2" l="1"/>
  <c r="B6" i="6"/>
  <c r="AO24" i="3"/>
  <c r="AT23" i="3"/>
  <c r="E32" i="2" s="1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A19" i="3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E30" i="2"/>
  <c r="E28" i="2" l="1"/>
  <c r="AO25" i="3"/>
  <c r="AT24" i="3"/>
  <c r="E33" i="2" s="1"/>
  <c r="E31" i="2"/>
  <c r="AO26" i="3" l="1"/>
  <c r="AT25" i="3"/>
  <c r="E34" i="2" s="1"/>
  <c r="AO27" i="3" l="1"/>
  <c r="AT26" i="3"/>
  <c r="E35" i="2" s="1"/>
  <c r="AO28" i="3" l="1"/>
  <c r="AT27" i="3"/>
  <c r="E36" i="2" s="1"/>
  <c r="AO29" i="3" l="1"/>
  <c r="AT28" i="3"/>
  <c r="E37" i="2" s="1"/>
  <c r="AO30" i="3" l="1"/>
  <c r="AT29" i="3"/>
  <c r="E38" i="2" s="1"/>
  <c r="AO31" i="3" l="1"/>
  <c r="AT30" i="3"/>
  <c r="E39" i="2" s="1"/>
  <c r="AO32" i="3" l="1"/>
  <c r="AT31" i="3"/>
  <c r="E40" i="2" s="1"/>
  <c r="AO33" i="3" l="1"/>
  <c r="AT32" i="3"/>
  <c r="E41" i="2" s="1"/>
  <c r="AO34" i="3" l="1"/>
  <c r="AT33" i="3"/>
  <c r="E42" i="2" s="1"/>
  <c r="AO35" i="3" l="1"/>
  <c r="AT34" i="3"/>
  <c r="E43" i="2" s="1"/>
  <c r="AO36" i="3" l="1"/>
  <c r="AT35" i="3"/>
  <c r="E44" i="2" s="1"/>
  <c r="AO37" i="3" l="1"/>
  <c r="AT36" i="3"/>
  <c r="E45" i="2" s="1"/>
  <c r="AO38" i="3" l="1"/>
  <c r="AT37" i="3"/>
  <c r="E46" i="2" s="1"/>
  <c r="AO39" i="3" l="1"/>
  <c r="AT38" i="3"/>
  <c r="E47" i="2" s="1"/>
  <c r="AO40" i="3" l="1"/>
  <c r="AT39" i="3"/>
  <c r="E48" i="2" s="1"/>
  <c r="AO41" i="3" l="1"/>
  <c r="AT40" i="3"/>
  <c r="E49" i="2" s="1"/>
  <c r="AO42" i="3" l="1"/>
  <c r="AT41" i="3"/>
  <c r="E50" i="2" s="1"/>
  <c r="AO43" i="3" l="1"/>
  <c r="AT42" i="3"/>
  <c r="E51" i="2" s="1"/>
  <c r="AO44" i="3" l="1"/>
  <c r="AT43" i="3"/>
  <c r="E52" i="2" s="1"/>
  <c r="AO45" i="3" l="1"/>
  <c r="AT44" i="3"/>
  <c r="E53" i="2" s="1"/>
  <c r="AO46" i="3" l="1"/>
  <c r="AT45" i="3"/>
  <c r="E54" i="2" s="1"/>
  <c r="AT46" i="3" l="1"/>
  <c r="E55" i="2" s="1"/>
  <c r="AK15" i="3"/>
  <c r="AQ23" i="3" l="1"/>
  <c r="AU23" i="3" s="1"/>
  <c r="G32" i="2" s="1"/>
  <c r="AQ31" i="3"/>
  <c r="AQ39" i="3"/>
  <c r="AQ22" i="3"/>
  <c r="AU22" i="3" s="1"/>
  <c r="G31" i="2" s="1"/>
  <c r="AQ32" i="3"/>
  <c r="AU32" i="3" s="1"/>
  <c r="G41" i="2" s="1"/>
  <c r="AQ40" i="3"/>
  <c r="AU40" i="3" s="1"/>
  <c r="G49" i="2" s="1"/>
  <c r="AQ24" i="3"/>
  <c r="AU24" i="3" s="1"/>
  <c r="G33" i="2" s="1"/>
  <c r="AQ25" i="3"/>
  <c r="AU25" i="3" s="1"/>
  <c r="G34" i="2" s="1"/>
  <c r="AQ33" i="3"/>
  <c r="AU33" i="3" s="1"/>
  <c r="G42" i="2" s="1"/>
  <c r="AQ41" i="3"/>
  <c r="AQ26" i="3"/>
  <c r="AQ34" i="3"/>
  <c r="AU34" i="3" s="1"/>
  <c r="G43" i="2" s="1"/>
  <c r="AQ42" i="3"/>
  <c r="AU42" i="3" s="1"/>
  <c r="G51" i="2" s="1"/>
  <c r="AQ27" i="3"/>
  <c r="AU27" i="3" s="1"/>
  <c r="G36" i="2" s="1"/>
  <c r="AQ35" i="3"/>
  <c r="AU35" i="3" s="1"/>
  <c r="G44" i="2" s="1"/>
  <c r="AQ43" i="3"/>
  <c r="AU43" i="3" s="1"/>
  <c r="G52" i="2" s="1"/>
  <c r="AQ37" i="3"/>
  <c r="AU37" i="3" s="1"/>
  <c r="G46" i="2" s="1"/>
  <c r="AQ38" i="3"/>
  <c r="AQ46" i="3"/>
  <c r="AQ28" i="3"/>
  <c r="AU28" i="3" s="1"/>
  <c r="G37" i="2" s="1"/>
  <c r="AQ36" i="3"/>
  <c r="AU36" i="3" s="1"/>
  <c r="G45" i="2" s="1"/>
  <c r="AQ44" i="3"/>
  <c r="AU44" i="3" s="1"/>
  <c r="G53" i="2" s="1"/>
  <c r="AQ29" i="3"/>
  <c r="AU29" i="3" s="1"/>
  <c r="G38" i="2" s="1"/>
  <c r="AQ45" i="3"/>
  <c r="AU45" i="3" s="1"/>
  <c r="G54" i="2" s="1"/>
  <c r="AQ30" i="3"/>
  <c r="AU30" i="3" s="1"/>
  <c r="G39" i="2" s="1"/>
  <c r="AI16" i="3"/>
  <c r="AJ7" i="3"/>
  <c r="AU38" i="3"/>
  <c r="G47" i="2" s="1"/>
  <c r="AU46" i="3"/>
  <c r="G55" i="2" s="1"/>
  <c r="AU41" i="3"/>
  <c r="G50" i="2" s="1"/>
  <c r="AU31" i="3"/>
  <c r="G40" i="2" s="1"/>
  <c r="AU39" i="3"/>
  <c r="G48" i="2" s="1"/>
  <c r="AJ8" i="3"/>
  <c r="AU26" i="3"/>
  <c r="G35" i="2" s="1"/>
  <c r="E17" i="2" l="1"/>
  <c r="G28" i="2" s="1"/>
  <c r="E6" i="6"/>
  <c r="E18" i="2"/>
  <c r="G30" i="2" s="1"/>
  <c r="E7" i="6"/>
</calcChain>
</file>

<file path=xl/sharedStrings.xml><?xml version="1.0" encoding="utf-8"?>
<sst xmlns="http://schemas.openxmlformats.org/spreadsheetml/2006/main" count="147" uniqueCount="111">
  <si>
    <r>
      <t xml:space="preserve">Enter the two labels for your </t>
    </r>
    <r>
      <rPr>
        <b/>
        <u/>
        <sz val="14"/>
        <color indexed="8"/>
        <rFont val="Calibri"/>
        <family val="2"/>
      </rPr>
      <t>Horizontal</t>
    </r>
    <r>
      <rPr>
        <b/>
        <sz val="14"/>
        <color indexed="8"/>
        <rFont val="Calibri"/>
        <family val="2"/>
      </rPr>
      <t xml:space="preserve"> Axis</t>
    </r>
  </si>
  <si>
    <r>
      <t xml:space="preserve">Enter the two labels for your </t>
    </r>
    <r>
      <rPr>
        <b/>
        <u/>
        <sz val="14"/>
        <color indexed="8"/>
        <rFont val="Calibri"/>
        <family val="2"/>
      </rPr>
      <t>Vertical</t>
    </r>
    <r>
      <rPr>
        <b/>
        <sz val="14"/>
        <color indexed="8"/>
        <rFont val="Calibri"/>
        <family val="2"/>
      </rPr>
      <t xml:space="preserve"> Axis</t>
    </r>
  </si>
  <si>
    <t>For the bottom of the map</t>
  </si>
  <si>
    <t>For the top of the map</t>
  </si>
  <si>
    <t>For the left side of the map</t>
  </si>
  <si>
    <t>For the right side of the map</t>
  </si>
  <si>
    <t>Enter the Brands or Products to be Mapped</t>
  </si>
  <si>
    <t>(Some examples provided, simply type over the brands below.)</t>
  </si>
  <si>
    <t>Horizontal Attribute</t>
  </si>
  <si>
    <t xml:space="preserve">1 = </t>
  </si>
  <si>
    <t>9 =</t>
  </si>
  <si>
    <t>Vertical Attribute</t>
  </si>
  <si>
    <t>Enter the Title of Your Map</t>
  </si>
  <si>
    <t>(This is an example only. Simply type over this map title.)</t>
  </si>
  <si>
    <t>5 =</t>
  </si>
  <si>
    <t>Equal mix of both</t>
  </si>
  <si>
    <t>Score each brand/product for the two attributes</t>
  </si>
  <si>
    <t>Step 1</t>
  </si>
  <si>
    <t>Step 2</t>
  </si>
  <si>
    <t>Step 3</t>
  </si>
  <si>
    <t>Step 4</t>
  </si>
  <si>
    <t>Step 5</t>
  </si>
  <si>
    <t>Use a 1-9 scale, using the following table as a rough guide.</t>
  </si>
  <si>
    <t>2 =</t>
  </si>
  <si>
    <t>3 =</t>
  </si>
  <si>
    <t xml:space="preserve">Small </t>
  </si>
  <si>
    <t>Large</t>
  </si>
  <si>
    <t>Step 6</t>
  </si>
  <si>
    <t>Change the circle sizes</t>
  </si>
  <si>
    <t>Simply type over the grey cells below to quickly and easily create your own Perceptual Map</t>
  </si>
  <si>
    <t>(These are examples only.</t>
  </si>
  <si>
    <t>Type in your attributes.)</t>
  </si>
  <si>
    <r>
      <t xml:space="preserve">Please note that this is an </t>
    </r>
    <r>
      <rPr>
        <b/>
        <i/>
        <u/>
        <sz val="11"/>
        <color indexed="8"/>
        <rFont val="Calibri"/>
        <family val="2"/>
      </rPr>
      <t>optional</t>
    </r>
    <r>
      <rPr>
        <i/>
        <sz val="11"/>
        <color indexed="8"/>
        <rFont val="Calibri"/>
        <family val="2"/>
      </rPr>
      <t xml:space="preserve"> step</t>
    </r>
  </si>
  <si>
    <t>Sizes</t>
  </si>
  <si>
    <t>Up to a maximum of 25 brands/products</t>
  </si>
  <si>
    <t>Step 7</t>
  </si>
  <si>
    <t>When finished entering your data above, simply copy  your Perceptual Map below and paste it into your document.</t>
  </si>
  <si>
    <t>Select 'copy' from the menu</t>
  </si>
  <si>
    <t>Go to your document</t>
  </si>
  <si>
    <t>Select 'paste', then 'paste special'</t>
  </si>
  <si>
    <t>and choose 'bitmap'.</t>
  </si>
  <si>
    <t>when you copy it:</t>
  </si>
  <si>
    <t>to highlight it</t>
  </si>
  <si>
    <t>Click on the  edge of the map</t>
  </si>
  <si>
    <t>Please note that you can click on Attribute Ideas in the menu on the main website to help determine suitable brand/product attributes to use</t>
  </si>
  <si>
    <t xml:space="preserve">Or for more information on Perceptual Maps and/or the Market Segmentation, Targeting and Positioning (STP) process, please visit </t>
  </si>
  <si>
    <t>All About Perceptual Maps</t>
  </si>
  <si>
    <t>For more information on Perceptual Maps visit:</t>
  </si>
  <si>
    <t xml:space="preserve"> www.perceptualmaps.com</t>
  </si>
  <si>
    <t>Or email: geoff@perceptualmaps.com</t>
  </si>
  <si>
    <t>Welcome to "Create Your Perceptual Map"</t>
  </si>
  <si>
    <r>
      <t xml:space="preserve">Follow the Steps in </t>
    </r>
    <r>
      <rPr>
        <b/>
        <sz val="11"/>
        <rFont val="Calibri"/>
        <family val="2"/>
      </rPr>
      <t>Yellow</t>
    </r>
    <r>
      <rPr>
        <sz val="11"/>
        <rFont val="Calibri"/>
        <family val="2"/>
      </rPr>
      <t xml:space="preserve">. Only enter data/information in the </t>
    </r>
    <r>
      <rPr>
        <b/>
        <sz val="11"/>
        <rFont val="Calibri"/>
        <family val="2"/>
      </rPr>
      <t>Grey cells.</t>
    </r>
  </si>
  <si>
    <t>Fast Food Market</t>
  </si>
  <si>
    <t>Do NOT Type Over ==&gt;</t>
  </si>
  <si>
    <t>Medium</t>
  </si>
  <si>
    <t xml:space="preserve">To maintain the formatting of the map </t>
  </si>
  <si>
    <t>Copyright 2014-18</t>
  </si>
  <si>
    <t>A how to use video is at:</t>
  </si>
  <si>
    <t>YouTube link</t>
  </si>
  <si>
    <r>
      <t xml:space="preserve">NOTE: This Excel template is password protected - it will work as is - just enter labels and data in the grey cells only - if (for some reason) you want to unprotect this spreadsheet - the password is </t>
    </r>
    <r>
      <rPr>
        <b/>
        <i/>
        <sz val="11"/>
        <color indexed="8"/>
        <rFont val="Calibri"/>
        <family val="2"/>
      </rPr>
      <t>map</t>
    </r>
  </si>
  <si>
    <t>Left/Bottom Axis</t>
  </si>
  <si>
    <t>Right/Top Axis</t>
  </si>
  <si>
    <t>Attribute No:</t>
  </si>
  <si>
    <t>Y</t>
  </si>
  <si>
    <t>N</t>
  </si>
  <si>
    <t>Horizontal Attribute No:</t>
  </si>
  <si>
    <t>Vertical Attribute No:</t>
  </si>
  <si>
    <t>NOTES: This Excel template is password protected - it will work as is - just enter labels and data in the blue cells only</t>
  </si>
  <si>
    <t>perceptualmaps.com</t>
  </si>
  <si>
    <r>
      <rPr>
        <b/>
        <i/>
        <sz val="11"/>
        <color theme="1"/>
        <rFont val="Calibri"/>
        <family val="2"/>
        <scheme val="minor"/>
      </rPr>
      <t>Important note for Step 4:</t>
    </r>
    <r>
      <rPr>
        <i/>
        <sz val="11"/>
        <color theme="1"/>
        <rFont val="Calibri"/>
        <family val="2"/>
        <scheme val="minor"/>
      </rPr>
      <t xml:space="preserve"> Your data should be in a 1 to 9 scale - If not, go to the 'Data Converter' tab below to modify your data </t>
    </r>
  </si>
  <si>
    <t>Brands/Firms</t>
  </si>
  <si>
    <t>as per Step 3</t>
  </si>
  <si>
    <t>= Maximum</t>
  </si>
  <si>
    <t>= Minimum</t>
  </si>
  <si>
    <t>IMPORTANT:Remember to use 'paste values' only</t>
  </si>
  <si>
    <t>Your Adjusted Data for the Horizontal Attribute</t>
  </si>
  <si>
    <t>Your Adjusted Data for the Vertical Attribute</t>
  </si>
  <si>
    <t>List of brands or firms products below</t>
  </si>
  <si>
    <t>Enter Your Data for the Attribute A</t>
  </si>
  <si>
    <t>Enter Your Data for the  Attribute B</t>
  </si>
  <si>
    <t>If your data is NOT in a 1-9 scale, then nominate your scale and enter your data in the following table - You can convert two attributes at a time</t>
  </si>
  <si>
    <t xml:space="preserve">When you have entered all your data, then copy/paste each column of adjusted data back to  "Perceptual Map = Auto" </t>
  </si>
  <si>
    <r>
      <t xml:space="preserve">Enter the </t>
    </r>
    <r>
      <rPr>
        <b/>
        <u/>
        <sz val="12"/>
        <rFont val="Calibri"/>
        <family val="2"/>
        <scheme val="minor"/>
      </rPr>
      <t>maximum</t>
    </r>
    <r>
      <rPr>
        <b/>
        <sz val="12"/>
        <rFont val="Calibri"/>
        <family val="2"/>
        <scheme val="minor"/>
      </rPr>
      <t xml:space="preserve"> of the scale are you using?</t>
    </r>
  </si>
  <si>
    <r>
      <t xml:space="preserve">Enter the </t>
    </r>
    <r>
      <rPr>
        <b/>
        <u/>
        <sz val="12"/>
        <rFont val="Calibri"/>
        <family val="2"/>
        <scheme val="minor"/>
      </rPr>
      <t>minimum</t>
    </r>
    <r>
      <rPr>
        <b/>
        <sz val="12"/>
        <rFont val="Calibri"/>
        <family val="2"/>
        <scheme val="minor"/>
      </rPr>
      <t xml:space="preserve"> of the scale are you using?</t>
    </r>
  </si>
  <si>
    <t>Full Perceptual Map below - mini quick check map to the above right</t>
  </si>
  <si>
    <t>Follow the Steps in GREEN in sequence. Only enter data/information in the BLUE  cells.</t>
  </si>
  <si>
    <t>Copyright (2021)</t>
  </si>
  <si>
    <r>
      <t xml:space="preserve"> If (not recommended) you want to unprotect this spreadsheet - the password is </t>
    </r>
    <r>
      <rPr>
        <b/>
        <i/>
        <sz val="11"/>
        <color theme="1"/>
        <rFont val="Calibri"/>
        <family val="2"/>
        <scheme val="minor"/>
      </rPr>
      <t>map</t>
    </r>
  </si>
  <si>
    <r>
      <rPr>
        <b/>
        <u/>
        <sz val="12"/>
        <color theme="1"/>
        <rFont val="Calibri"/>
        <family val="2"/>
        <scheme val="minor"/>
      </rPr>
      <t>STEP 1:</t>
    </r>
    <r>
      <rPr>
        <b/>
        <sz val="12"/>
        <color theme="1"/>
        <rFont val="Calibri"/>
        <family val="2"/>
        <scheme val="minor"/>
      </rPr>
      <t xml:space="preserve"> Name your Map</t>
    </r>
  </si>
  <si>
    <r>
      <rPr>
        <b/>
        <u/>
        <sz val="12"/>
        <color theme="1"/>
        <rFont val="Calibri"/>
        <family val="2"/>
        <scheme val="minor"/>
      </rPr>
      <t>STEP 5:</t>
    </r>
    <r>
      <rPr>
        <b/>
        <sz val="12"/>
        <color theme="1"/>
        <rFont val="Calibri"/>
        <family val="2"/>
        <scheme val="minor"/>
      </rPr>
      <t xml:space="preserve"> Choose the two attributes that you want to show on the map</t>
    </r>
  </si>
  <si>
    <r>
      <rPr>
        <b/>
        <u/>
        <sz val="12"/>
        <color theme="1"/>
        <rFont val="Calibri"/>
        <family val="2"/>
        <scheme val="minor"/>
      </rPr>
      <t xml:space="preserve">STEP 3: </t>
    </r>
    <r>
      <rPr>
        <b/>
        <sz val="12"/>
        <color theme="1"/>
        <rFont val="Calibri"/>
        <family val="2"/>
        <scheme val="minor"/>
      </rPr>
      <t>Enter Names (or codes) for the Brands or Firms below</t>
    </r>
  </si>
  <si>
    <r>
      <rPr>
        <b/>
        <u/>
        <sz val="11"/>
        <color theme="1"/>
        <rFont val="Calibri"/>
        <family val="2"/>
        <scheme val="minor"/>
      </rPr>
      <t xml:space="preserve">STEP 6: </t>
    </r>
    <r>
      <rPr>
        <b/>
        <sz val="11"/>
        <color theme="1"/>
        <rFont val="Calibri"/>
        <family val="2"/>
        <scheme val="minor"/>
      </rPr>
      <t>Optional - Show Brand on map? Y/N</t>
    </r>
  </si>
  <si>
    <r>
      <t xml:space="preserve">When Ready: Go to </t>
    </r>
    <r>
      <rPr>
        <b/>
        <u/>
        <sz val="12"/>
        <color theme="1"/>
        <rFont val="Calibri"/>
        <family val="2"/>
        <scheme val="minor"/>
      </rPr>
      <t>STEP 5</t>
    </r>
    <r>
      <rPr>
        <b/>
        <sz val="12"/>
        <color theme="1"/>
        <rFont val="Calibri"/>
        <family val="2"/>
        <scheme val="minor"/>
      </rPr>
      <t xml:space="preserve"> = Mapping (Please use tabs below)</t>
    </r>
  </si>
  <si>
    <t>When Ready: Go to STEP 5 = Mapping (Please use tabs below)</t>
  </si>
  <si>
    <t>Time for Really Fast Perceptual Mapping!</t>
  </si>
  <si>
    <r>
      <t xml:space="preserve">Welcome to </t>
    </r>
    <r>
      <rPr>
        <b/>
        <i/>
        <sz val="22"/>
        <color theme="1"/>
        <rFont val="Calibri"/>
        <family val="2"/>
        <scheme val="minor"/>
      </rPr>
      <t>Create Lots of Perceptual Maps - REALLY FAST</t>
    </r>
  </si>
  <si>
    <t>And when you are finished your analysis, you can copy/paste your maps to your document/presentation</t>
  </si>
  <si>
    <t>Whenever you create an interesting map, copy and paste it in this tab</t>
  </si>
  <si>
    <r>
      <rPr>
        <b/>
        <sz val="12"/>
        <color theme="1"/>
        <rFont val="Calibri"/>
        <family val="2"/>
        <scheme val="minor"/>
      </rPr>
      <t>IMPORTANT</t>
    </r>
    <r>
      <rPr>
        <sz val="12"/>
        <color theme="1"/>
        <rFont val="Calibri"/>
        <family val="2"/>
        <scheme val="minor"/>
      </rPr>
      <t xml:space="preserve">: Paste your maps here as a </t>
    </r>
    <r>
      <rPr>
        <b/>
        <sz val="12"/>
        <color theme="1"/>
        <rFont val="Calibri"/>
        <family val="2"/>
        <scheme val="minor"/>
      </rPr>
      <t>PICTURE</t>
    </r>
    <r>
      <rPr>
        <sz val="12"/>
        <color theme="1"/>
        <rFont val="Calibri"/>
        <family val="2"/>
        <scheme val="minor"/>
      </rPr>
      <t>, otherwise they will keep updating when you change attributes</t>
    </r>
  </si>
  <si>
    <r>
      <rPr>
        <b/>
        <u/>
        <sz val="11"/>
        <color theme="1"/>
        <rFont val="Calibri"/>
        <family val="2"/>
        <scheme val="minor"/>
      </rPr>
      <t xml:space="preserve">STEP 7: </t>
    </r>
    <r>
      <rPr>
        <b/>
        <sz val="11"/>
        <color theme="1"/>
        <rFont val="Calibri"/>
        <family val="2"/>
        <scheme val="minor"/>
      </rPr>
      <t>Optional - Circle Size 1 (small) to 10 (large)</t>
    </r>
  </si>
  <si>
    <r>
      <rPr>
        <b/>
        <u/>
        <sz val="12"/>
        <color theme="1"/>
        <rFont val="Calibri"/>
        <family val="2"/>
        <scheme val="minor"/>
      </rPr>
      <t>STEP 4:</t>
    </r>
    <r>
      <rPr>
        <b/>
        <sz val="12"/>
        <color theme="1"/>
        <rFont val="Calibri"/>
        <family val="2"/>
        <scheme val="minor"/>
      </rPr>
      <t xml:space="preserve"> Enter data for all attributes and brands below - up to 25 attributes and 25 brands/firms </t>
    </r>
  </si>
  <si>
    <t xml:space="preserve">      Add more data for up to 25 attributes</t>
  </si>
  <si>
    <t xml:space="preserve">      Add more Axis Labels for up to 25 attributes</t>
  </si>
  <si>
    <t>STEP 1: Name your Map</t>
  </si>
  <si>
    <t>STEP 2: Enter Axis Labels</t>
  </si>
  <si>
    <t xml:space="preserve">STEP 3: Enter Brand/Firm Names </t>
  </si>
  <si>
    <t>STEP 4: Enter data</t>
  </si>
  <si>
    <t>OPTIONAL: Steps 6 + 7 (Remove, resize)</t>
  </si>
  <si>
    <t>Follow These Steps on the Sheet</t>
  </si>
  <si>
    <t>STEP 5: Create your Maps</t>
  </si>
  <si>
    <r>
      <t xml:space="preserve">      </t>
    </r>
    <r>
      <rPr>
        <b/>
        <u/>
        <sz val="12"/>
        <color theme="1"/>
        <rFont val="Calibri"/>
        <family val="2"/>
        <scheme val="minor"/>
      </rPr>
      <t>STEP 2:</t>
    </r>
    <r>
      <rPr>
        <b/>
        <sz val="12"/>
        <color theme="1"/>
        <rFont val="Calibri"/>
        <family val="2"/>
        <scheme val="minor"/>
      </rPr>
      <t xml:space="preserve"> Enter Axis Labels for both Axes for up to 25 Attributes (in the boxes below)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</si>
</sst>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2" x14ac:knownFonts="1">
    <font>
      <sz val="11"/>
      <color theme="1"/>
      <name val="Calibri"/>
      <family val="2"/>
      <scheme val="minor"/>
    </font>
    <font>
      <i/>
      <sz val="11"/>
      <color indexed="8"/>
      <name val="Calibri"/>
      <family val="2"/>
    </font>
    <font>
      <b/>
      <sz val="14"/>
      <color indexed="8"/>
      <name val="Calibri"/>
      <family val="2"/>
    </font>
    <font>
      <b/>
      <u/>
      <sz val="14"/>
      <color indexed="8"/>
      <name val="Calibri"/>
      <family val="2"/>
    </font>
    <font>
      <b/>
      <i/>
      <u/>
      <sz val="11"/>
      <color indexed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i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2"/>
      <color theme="2" tint="-9.9978637043366805E-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2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2" tint="-9.9978637043366805E-2"/>
      <name val="Calibri"/>
      <family val="2"/>
      <scheme val="minor"/>
    </font>
    <font>
      <b/>
      <i/>
      <sz val="11"/>
      <color theme="2" tint="-9.9978637043366805E-2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328">
    <xf numFmtId="0" fontId="0" fillId="0" borderId="0" xfId="0"/>
    <xf numFmtId="0" fontId="0" fillId="0" borderId="0" xfId="0" applyAlignment="1">
      <alignment vertical="center"/>
    </xf>
    <xf numFmtId="0" fontId="11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2" fillId="0" borderId="0" xfId="0" applyFont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12" fillId="0" borderId="2" xfId="0" applyFont="1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0" fillId="0" borderId="8" xfId="0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4" xfId="0" applyFont="1" applyBorder="1" applyAlignment="1">
      <alignment vertical="center"/>
    </xf>
    <xf numFmtId="0" fontId="14" fillId="2" borderId="10" xfId="0" applyFont="1" applyFill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1" fillId="3" borderId="0" xfId="0" applyFont="1" applyFill="1" applyAlignment="1">
      <alignment horizontal="right" vertical="center"/>
    </xf>
    <xf numFmtId="0" fontId="12" fillId="4" borderId="8" xfId="0" applyFont="1" applyFill="1" applyBorder="1" applyAlignment="1">
      <alignment vertical="center"/>
    </xf>
    <xf numFmtId="0" fontId="12" fillId="4" borderId="8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15" fillId="5" borderId="3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15" fillId="5" borderId="1" xfId="0" applyFont="1" applyFill="1" applyBorder="1" applyAlignment="1">
      <alignment vertical="center"/>
    </xf>
    <xf numFmtId="0" fontId="16" fillId="5" borderId="4" xfId="0" applyFont="1" applyFill="1" applyBorder="1" applyAlignment="1">
      <alignment horizontal="center" vertical="center"/>
    </xf>
    <xf numFmtId="0" fontId="0" fillId="4" borderId="2" xfId="0" applyFill="1" applyBorder="1" applyAlignment="1">
      <alignment vertical="center"/>
    </xf>
    <xf numFmtId="0" fontId="11" fillId="4" borderId="2" xfId="0" applyFont="1" applyFill="1" applyBorder="1" applyAlignment="1">
      <alignment horizontal="center" vertical="center"/>
    </xf>
    <xf numFmtId="0" fontId="0" fillId="4" borderId="3" xfId="0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5" borderId="4" xfId="0" applyFont="1" applyFill="1" applyBorder="1" applyAlignment="1">
      <alignment vertical="center"/>
    </xf>
    <xf numFmtId="0" fontId="11" fillId="5" borderId="8" xfId="0" applyFont="1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11" fillId="5" borderId="7" xfId="0" applyFont="1" applyFill="1" applyBorder="1" applyAlignment="1">
      <alignment vertical="center"/>
    </xf>
    <xf numFmtId="0" fontId="16" fillId="5" borderId="0" xfId="0" applyFont="1" applyFill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9" fillId="5" borderId="0" xfId="2" applyFill="1" applyAlignment="1">
      <alignment horizontal="center" vertical="center"/>
    </xf>
    <xf numFmtId="0" fontId="17" fillId="0" borderId="0" xfId="0" applyFont="1"/>
    <xf numFmtId="0" fontId="0" fillId="0" borderId="0" xfId="0" applyAlignment="1">
      <alignment vertical="center"/>
    </xf>
    <xf numFmtId="0" fontId="0" fillId="6" borderId="11" xfId="0" applyFill="1" applyBorder="1" applyAlignment="1">
      <alignment vertical="center"/>
    </xf>
    <xf numFmtId="0" fontId="18" fillId="0" borderId="8" xfId="0" applyFont="1" applyBorder="1" applyAlignment="1">
      <alignment horizontal="right" vertical="center"/>
    </xf>
    <xf numFmtId="0" fontId="11" fillId="7" borderId="12" xfId="0" applyFont="1" applyFill="1" applyBorder="1" applyAlignment="1" applyProtection="1">
      <alignment horizontal="center" vertical="center"/>
      <protection locked="0"/>
    </xf>
    <xf numFmtId="0" fontId="11" fillId="7" borderId="13" xfId="0" applyFont="1" applyFill="1" applyBorder="1" applyAlignment="1" applyProtection="1">
      <alignment horizontal="center" vertical="center"/>
      <protection locked="0"/>
    </xf>
    <xf numFmtId="0" fontId="11" fillId="7" borderId="10" xfId="0" applyFont="1" applyFill="1" applyBorder="1" applyAlignment="1" applyProtection="1">
      <alignment horizontal="center" vertical="center"/>
      <protection locked="0"/>
    </xf>
    <xf numFmtId="0" fontId="11" fillId="7" borderId="3" xfId="0" applyFont="1" applyFill="1" applyBorder="1" applyAlignment="1" applyProtection="1">
      <alignment horizontal="center" vertical="center"/>
      <protection locked="0"/>
    </xf>
    <xf numFmtId="0" fontId="11" fillId="7" borderId="8" xfId="0" applyFont="1" applyFill="1" applyBorder="1" applyAlignment="1" applyProtection="1">
      <alignment horizontal="center" vertical="center"/>
      <protection locked="0"/>
    </xf>
    <xf numFmtId="0" fontId="11" fillId="7" borderId="7" xfId="0" applyFont="1" applyFill="1" applyBorder="1" applyAlignment="1" applyProtection="1">
      <alignment horizontal="center" vertical="center"/>
      <protection locked="0"/>
    </xf>
    <xf numFmtId="0" fontId="14" fillId="2" borderId="11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vertical="center"/>
    </xf>
    <xf numFmtId="0" fontId="11" fillId="8" borderId="15" xfId="0" applyFont="1" applyFill="1" applyBorder="1" applyAlignment="1" applyProtection="1">
      <alignment horizontal="center" vertical="center"/>
      <protection locked="0"/>
    </xf>
    <xf numFmtId="0" fontId="11" fillId="8" borderId="16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top"/>
    </xf>
    <xf numFmtId="0" fontId="19" fillId="0" borderId="0" xfId="0" applyFont="1" applyAlignment="1">
      <alignment vertical="top"/>
    </xf>
    <xf numFmtId="0" fontId="0" fillId="0" borderId="0" xfId="0" applyAlignment="1">
      <alignment vertical="top"/>
    </xf>
    <xf numFmtId="0" fontId="19" fillId="6" borderId="17" xfId="0" applyFont="1" applyFill="1" applyBorder="1" applyAlignment="1">
      <alignment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1" fillId="6" borderId="17" xfId="0" applyFont="1" applyFill="1" applyBorder="1" applyAlignment="1">
      <alignment vertical="center"/>
    </xf>
    <xf numFmtId="0" fontId="22" fillId="6" borderId="18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vertical="center"/>
    </xf>
    <xf numFmtId="0" fontId="9" fillId="2" borderId="17" xfId="2" applyFill="1" applyBorder="1" applyAlignment="1">
      <alignment vertical="center"/>
    </xf>
    <xf numFmtId="0" fontId="0" fillId="2" borderId="18" xfId="0" applyFill="1" applyBorder="1" applyAlignment="1">
      <alignment vertical="top"/>
    </xf>
    <xf numFmtId="0" fontId="25" fillId="10" borderId="0" xfId="0" applyFont="1" applyFill="1" applyAlignment="1" applyProtection="1">
      <alignment horizontal="center" vertical="center"/>
    </xf>
    <xf numFmtId="0" fontId="27" fillId="10" borderId="0" xfId="0" applyFont="1" applyFill="1" applyAlignment="1" applyProtection="1">
      <alignment horizontal="center" vertical="center"/>
    </xf>
    <xf numFmtId="0" fontId="25" fillId="10" borderId="0" xfId="0" applyFont="1" applyFill="1" applyBorder="1" applyAlignment="1" applyProtection="1">
      <alignment horizontal="center" vertical="center"/>
    </xf>
    <xf numFmtId="0" fontId="26" fillId="10" borderId="0" xfId="0" applyFont="1" applyFill="1" applyBorder="1" applyAlignment="1" applyProtection="1">
      <alignment vertical="center"/>
    </xf>
    <xf numFmtId="2" fontId="19" fillId="7" borderId="12" xfId="1" applyNumberFormat="1" applyFont="1" applyFill="1" applyBorder="1" applyAlignment="1">
      <alignment horizontal="center" vertical="center"/>
    </xf>
    <xf numFmtId="2" fontId="19" fillId="7" borderId="13" xfId="1" applyNumberFormat="1" applyFont="1" applyFill="1" applyBorder="1" applyAlignment="1">
      <alignment horizontal="center" vertical="center"/>
    </xf>
    <xf numFmtId="2" fontId="19" fillId="7" borderId="10" xfId="1" applyNumberFormat="1" applyFont="1" applyFill="1" applyBorder="1" applyAlignment="1">
      <alignment horizontal="center" vertical="center"/>
    </xf>
    <xf numFmtId="2" fontId="0" fillId="7" borderId="13" xfId="0" applyNumberFormat="1" applyFill="1" applyBorder="1" applyAlignment="1">
      <alignment horizontal="center" vertical="center"/>
    </xf>
    <xf numFmtId="2" fontId="0" fillId="7" borderId="12" xfId="0" applyNumberFormat="1" applyFill="1" applyBorder="1" applyAlignment="1">
      <alignment horizontal="center" vertical="center"/>
    </xf>
    <xf numFmtId="2" fontId="0" fillId="7" borderId="10" xfId="0" applyNumberFormat="1" applyFill="1" applyBorder="1" applyAlignment="1">
      <alignment horizontal="center" vertical="center"/>
    </xf>
    <xf numFmtId="0" fontId="0" fillId="10" borderId="0" xfId="0" applyFill="1" applyAlignment="1">
      <alignment vertical="center"/>
    </xf>
    <xf numFmtId="164" fontId="30" fillId="10" borderId="0" xfId="1" applyFont="1" applyFill="1" applyBorder="1" applyAlignment="1">
      <alignment vertical="center"/>
    </xf>
    <xf numFmtId="164" fontId="19" fillId="10" borderId="0" xfId="1" applyFont="1" applyFill="1" applyAlignment="1">
      <alignment vertical="center"/>
    </xf>
    <xf numFmtId="0" fontId="19" fillId="10" borderId="0" xfId="0" applyFont="1" applyFill="1" applyAlignment="1">
      <alignment vertical="center"/>
    </xf>
    <xf numFmtId="164" fontId="19" fillId="10" borderId="0" xfId="1" applyFont="1" applyFill="1" applyBorder="1" applyAlignment="1">
      <alignment vertical="center"/>
    </xf>
    <xf numFmtId="2" fontId="19" fillId="10" borderId="0" xfId="1" applyNumberFormat="1" applyFont="1" applyFill="1" applyBorder="1" applyAlignment="1">
      <alignment horizontal="center" vertical="center"/>
    </xf>
    <xf numFmtId="0" fontId="19" fillId="10" borderId="0" xfId="0" applyFont="1" applyFill="1" applyAlignment="1">
      <alignment horizontal="center" vertical="center" wrapText="1"/>
    </xf>
    <xf numFmtId="164" fontId="19" fillId="10" borderId="0" xfId="1" applyFont="1" applyFill="1" applyBorder="1" applyAlignment="1">
      <alignment horizontal="center" vertical="center"/>
    </xf>
    <xf numFmtId="2" fontId="0" fillId="10" borderId="0" xfId="0" applyNumberFormat="1" applyFill="1" applyAlignment="1">
      <alignment horizontal="center" vertical="center"/>
    </xf>
    <xf numFmtId="0" fontId="11" fillId="10" borderId="0" xfId="0" applyFont="1" applyFill="1" applyBorder="1" applyAlignment="1">
      <alignment horizontal="center" vertical="center"/>
    </xf>
    <xf numFmtId="0" fontId="0" fillId="10" borderId="0" xfId="0" applyFill="1" applyBorder="1" applyAlignment="1">
      <alignment vertical="center"/>
    </xf>
    <xf numFmtId="2" fontId="0" fillId="10" borderId="0" xfId="0" applyNumberFormat="1" applyFill="1" applyBorder="1" applyAlignment="1">
      <alignment horizontal="center" vertical="center"/>
    </xf>
    <xf numFmtId="2" fontId="0" fillId="10" borderId="2" xfId="0" applyNumberFormat="1" applyFill="1" applyBorder="1" applyAlignment="1">
      <alignment horizontal="center" vertical="center"/>
    </xf>
    <xf numFmtId="2" fontId="0" fillId="10" borderId="6" xfId="0" applyNumberFormat="1" applyFill="1" applyBorder="1" applyAlignment="1">
      <alignment horizontal="center" vertical="center"/>
    </xf>
    <xf numFmtId="2" fontId="19" fillId="7" borderId="1" xfId="1" applyNumberFormat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30" fillId="4" borderId="9" xfId="0" applyFont="1" applyFill="1" applyBorder="1" applyAlignment="1" applyProtection="1">
      <alignment horizontal="center" vertical="center"/>
      <protection locked="0"/>
    </xf>
    <xf numFmtId="0" fontId="16" fillId="5" borderId="0" xfId="0" applyFont="1" applyFill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center"/>
    </xf>
    <xf numFmtId="0" fontId="12" fillId="4" borderId="2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7" fillId="11" borderId="11" xfId="0" applyFont="1" applyFill="1" applyBorder="1" applyAlignment="1">
      <alignment horizontal="center" vertical="center"/>
    </xf>
    <xf numFmtId="0" fontId="17" fillId="11" borderId="17" xfId="0" applyFont="1" applyFill="1" applyBorder="1" applyAlignment="1">
      <alignment horizontal="center" vertical="center"/>
    </xf>
    <xf numFmtId="0" fontId="17" fillId="11" borderId="18" xfId="0" applyFont="1" applyFill="1" applyBorder="1" applyAlignment="1">
      <alignment horizontal="center" vertical="center"/>
    </xf>
    <xf numFmtId="0" fontId="23" fillId="8" borderId="19" xfId="0" applyFont="1" applyFill="1" applyBorder="1" applyAlignment="1" applyProtection="1">
      <alignment horizontal="center" vertical="center"/>
      <protection locked="0"/>
    </xf>
    <xf numFmtId="0" fontId="23" fillId="8" borderId="20" xfId="0" applyFont="1" applyFill="1" applyBorder="1" applyAlignment="1" applyProtection="1">
      <alignment horizontal="center" vertical="center"/>
      <protection locked="0"/>
    </xf>
    <xf numFmtId="0" fontId="23" fillId="8" borderId="21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9" fillId="6" borderId="17" xfId="2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6" xfId="0" applyFont="1" applyFill="1" applyBorder="1" applyAlignment="1">
      <alignment horizontal="center" vertical="center"/>
    </xf>
    <xf numFmtId="0" fontId="24" fillId="4" borderId="7" xfId="0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0" fontId="0" fillId="11" borderId="11" xfId="0" applyFill="1" applyBorder="1" applyAlignment="1">
      <alignment horizontal="center" vertical="center"/>
    </xf>
    <xf numFmtId="0" fontId="0" fillId="11" borderId="17" xfId="0" applyFill="1" applyBorder="1" applyAlignment="1">
      <alignment horizontal="center" vertical="center"/>
    </xf>
    <xf numFmtId="0" fontId="0" fillId="11" borderId="18" xfId="0" applyFill="1" applyBorder="1" applyAlignment="1">
      <alignment horizontal="center" vertical="center"/>
    </xf>
    <xf numFmtId="164" fontId="28" fillId="9" borderId="11" xfId="1" quotePrefix="1" applyFont="1" applyFill="1" applyBorder="1" applyAlignment="1">
      <alignment horizontal="center" vertical="center"/>
    </xf>
    <xf numFmtId="164" fontId="28" fillId="9" borderId="18" xfId="1" quotePrefix="1" applyFont="1" applyFill="1" applyBorder="1" applyAlignment="1">
      <alignment horizontal="center" vertical="center"/>
    </xf>
    <xf numFmtId="2" fontId="21" fillId="3" borderId="11" xfId="1" applyNumberFormat="1" applyFont="1" applyFill="1" applyBorder="1" applyAlignment="1">
      <alignment horizontal="center" vertical="center" wrapText="1"/>
    </xf>
    <xf numFmtId="2" fontId="21" fillId="3" borderId="18" xfId="1" applyNumberFormat="1" applyFont="1" applyFill="1" applyBorder="1" applyAlignment="1">
      <alignment horizontal="center" vertical="center" wrapText="1"/>
    </xf>
    <xf numFmtId="0" fontId="29" fillId="3" borderId="11" xfId="0" applyFont="1" applyFill="1" applyBorder="1" applyAlignment="1">
      <alignment horizontal="center" vertical="center"/>
    </xf>
    <xf numFmtId="0" fontId="29" fillId="3" borderId="18" xfId="0" applyFont="1" applyFill="1" applyBorder="1" applyAlignment="1">
      <alignment horizontal="center" vertical="center"/>
    </xf>
    <xf numFmtId="0" fontId="32" fillId="10" borderId="11" xfId="0" applyFont="1" applyFill="1" applyBorder="1" applyAlignment="1">
      <alignment horizontal="center" vertical="center"/>
    </xf>
    <xf numFmtId="0" fontId="32" fillId="10" borderId="18" xfId="0" applyFont="1" applyFill="1" applyBorder="1" applyAlignment="1">
      <alignment horizontal="center" vertical="center"/>
    </xf>
    <xf numFmtId="164" fontId="33" fillId="9" borderId="11" xfId="1" applyFont="1" applyFill="1" applyBorder="1" applyAlignment="1">
      <alignment horizontal="center" vertical="center" wrapText="1"/>
    </xf>
    <xf numFmtId="164" fontId="33" fillId="9" borderId="17" xfId="1" applyFont="1" applyFill="1" applyBorder="1" applyAlignment="1">
      <alignment horizontal="center" vertical="center" wrapText="1"/>
    </xf>
    <xf numFmtId="164" fontId="33" fillId="9" borderId="18" xfId="1" applyFont="1" applyFill="1" applyBorder="1" applyAlignment="1">
      <alignment horizontal="center" vertical="center" wrapText="1"/>
    </xf>
    <xf numFmtId="0" fontId="28" fillId="11" borderId="11" xfId="0" applyFont="1" applyFill="1" applyBorder="1" applyAlignment="1">
      <alignment horizontal="center" vertical="center" wrapText="1"/>
    </xf>
    <xf numFmtId="0" fontId="28" fillId="11" borderId="9" xfId="0" applyFont="1" applyFill="1" applyBorder="1" applyAlignment="1">
      <alignment horizontal="center" vertical="center" wrapText="1"/>
    </xf>
    <xf numFmtId="164" fontId="28" fillId="11" borderId="10" xfId="1" applyFont="1" applyFill="1" applyBorder="1" applyAlignment="1">
      <alignment horizontal="center" vertical="center" wrapText="1"/>
    </xf>
    <xf numFmtId="0" fontId="15" fillId="11" borderId="7" xfId="0" applyFont="1" applyFill="1" applyBorder="1" applyAlignment="1">
      <alignment horizontal="center" vertical="center" wrapText="1"/>
    </xf>
    <xf numFmtId="0" fontId="28" fillId="9" borderId="10" xfId="0" applyFont="1" applyFill="1" applyBorder="1" applyAlignment="1">
      <alignment horizontal="center" vertical="center" wrapText="1"/>
    </xf>
    <xf numFmtId="0" fontId="19" fillId="10" borderId="11" xfId="0" applyFont="1" applyFill="1" applyBorder="1" applyAlignment="1">
      <alignment vertical="center"/>
    </xf>
    <xf numFmtId="0" fontId="19" fillId="10" borderId="17" xfId="0" applyFont="1" applyFill="1" applyBorder="1" applyAlignment="1">
      <alignment vertical="center"/>
    </xf>
    <xf numFmtId="0" fontId="19" fillId="10" borderId="18" xfId="0" applyFont="1" applyFill="1" applyBorder="1" applyAlignment="1">
      <alignment vertical="center"/>
    </xf>
    <xf numFmtId="0" fontId="19" fillId="10" borderId="9" xfId="0" applyFont="1" applyFill="1" applyBorder="1" applyAlignment="1">
      <alignment vertical="center"/>
    </xf>
    <xf numFmtId="0" fontId="0" fillId="10" borderId="0" xfId="0" applyFont="1" applyFill="1" applyAlignment="1" applyProtection="1">
      <alignment horizontal="center" vertical="center"/>
    </xf>
    <xf numFmtId="0" fontId="34" fillId="9" borderId="11" xfId="0" applyFont="1" applyFill="1" applyBorder="1" applyAlignment="1" applyProtection="1">
      <alignment horizontal="center" vertical="center"/>
    </xf>
    <xf numFmtId="0" fontId="34" fillId="9" borderId="17" xfId="0" applyFont="1" applyFill="1" applyBorder="1" applyAlignment="1" applyProtection="1">
      <alignment horizontal="center" vertical="center"/>
    </xf>
    <xf numFmtId="0" fontId="34" fillId="9" borderId="18" xfId="0" applyFont="1" applyFill="1" applyBorder="1" applyAlignment="1" applyProtection="1">
      <alignment horizontal="center" vertical="center"/>
    </xf>
    <xf numFmtId="0" fontId="34" fillId="10" borderId="0" xfId="0" applyFont="1" applyFill="1" applyBorder="1" applyAlignment="1" applyProtection="1">
      <alignment horizontal="center" vertical="center"/>
    </xf>
    <xf numFmtId="0" fontId="14" fillId="7" borderId="1" xfId="0" applyFont="1" applyFill="1" applyBorder="1" applyAlignment="1" applyProtection="1">
      <alignment horizontal="center" vertical="center"/>
    </xf>
    <xf numFmtId="0" fontId="14" fillId="7" borderId="2" xfId="0" applyFont="1" applyFill="1" applyBorder="1" applyAlignment="1" applyProtection="1">
      <alignment horizontal="center" vertical="center"/>
    </xf>
    <xf numFmtId="0" fontId="14" fillId="7" borderId="3" xfId="0" applyFont="1" applyFill="1" applyBorder="1" applyAlignment="1" applyProtection="1">
      <alignment horizontal="center" vertical="center"/>
    </xf>
    <xf numFmtId="0" fontId="14" fillId="10" borderId="0" xfId="0" applyFont="1" applyFill="1" applyBorder="1" applyAlignment="1" applyProtection="1">
      <alignment horizontal="center" vertical="center"/>
    </xf>
    <xf numFmtId="0" fontId="0" fillId="7" borderId="4" xfId="0" applyFont="1" applyFill="1" applyBorder="1" applyAlignment="1" applyProtection="1">
      <alignment horizontal="center" vertical="center" wrapText="1"/>
    </xf>
    <xf numFmtId="0" fontId="0" fillId="7" borderId="0" xfId="0" applyFont="1" applyFill="1" applyBorder="1" applyAlignment="1" applyProtection="1">
      <alignment horizontal="center" vertical="center" wrapText="1"/>
    </xf>
    <xf numFmtId="0" fontId="0" fillId="7" borderId="8" xfId="0" applyFont="1" applyFill="1" applyBorder="1" applyAlignment="1" applyProtection="1">
      <alignment horizontal="center" vertical="center" wrapText="1"/>
    </xf>
    <xf numFmtId="0" fontId="0" fillId="10" borderId="0" xfId="0" applyFont="1" applyFill="1" applyBorder="1" applyAlignment="1" applyProtection="1">
      <alignment horizontal="center" vertical="center" wrapText="1"/>
    </xf>
    <xf numFmtId="0" fontId="0" fillId="7" borderId="5" xfId="0" applyFont="1" applyFill="1" applyBorder="1" applyAlignment="1" applyProtection="1">
      <alignment horizontal="center" vertical="center"/>
    </xf>
    <xf numFmtId="0" fontId="0" fillId="7" borderId="6" xfId="0" applyFont="1" applyFill="1" applyBorder="1" applyAlignment="1" applyProtection="1">
      <alignment horizontal="center" vertical="center"/>
    </xf>
    <xf numFmtId="0" fontId="0" fillId="7" borderId="7" xfId="0" applyFont="1" applyFill="1" applyBorder="1" applyAlignment="1" applyProtection="1">
      <alignment horizontal="center" vertical="center"/>
    </xf>
    <xf numFmtId="0" fontId="0" fillId="10" borderId="0" xfId="0" applyFont="1" applyFill="1" applyBorder="1" applyAlignment="1" applyProtection="1">
      <alignment horizontal="center" vertical="center"/>
    </xf>
    <xf numFmtId="0" fontId="0" fillId="9" borderId="11" xfId="0" applyFont="1" applyFill="1" applyBorder="1" applyAlignment="1" applyProtection="1">
      <alignment horizontal="center" vertical="center"/>
    </xf>
    <xf numFmtId="0" fontId="0" fillId="9" borderId="17" xfId="0" applyFont="1" applyFill="1" applyBorder="1" applyAlignment="1" applyProtection="1">
      <alignment horizontal="center" vertical="center"/>
    </xf>
    <xf numFmtId="0" fontId="36" fillId="9" borderId="17" xfId="2" applyFont="1" applyFill="1" applyBorder="1" applyAlignment="1" applyProtection="1">
      <alignment horizontal="center" vertical="center"/>
    </xf>
    <xf numFmtId="0" fontId="0" fillId="9" borderId="17" xfId="0" applyFont="1" applyFill="1" applyBorder="1" applyAlignment="1" applyProtection="1">
      <alignment horizontal="left" vertical="center"/>
    </xf>
    <xf numFmtId="0" fontId="0" fillId="9" borderId="17" xfId="0" applyFont="1" applyFill="1" applyBorder="1" applyAlignment="1" applyProtection="1">
      <alignment horizontal="center" vertical="center"/>
    </xf>
    <xf numFmtId="0" fontId="10" fillId="9" borderId="17" xfId="0" applyFont="1" applyFill="1" applyBorder="1" applyAlignment="1" applyProtection="1">
      <alignment horizontal="center" vertical="center"/>
    </xf>
    <xf numFmtId="0" fontId="10" fillId="9" borderId="18" xfId="0" applyFont="1" applyFill="1" applyBorder="1" applyAlignment="1" applyProtection="1">
      <alignment horizontal="center" vertical="center"/>
    </xf>
    <xf numFmtId="0" fontId="10" fillId="10" borderId="0" xfId="0" applyFont="1" applyFill="1" applyBorder="1" applyAlignment="1" applyProtection="1">
      <alignment horizontal="center" vertical="center"/>
    </xf>
    <xf numFmtId="0" fontId="15" fillId="11" borderId="11" xfId="0" applyFont="1" applyFill="1" applyBorder="1" applyAlignment="1" applyProtection="1">
      <alignment horizontal="center" vertical="center" wrapText="1"/>
    </xf>
    <xf numFmtId="0" fontId="15" fillId="11" borderId="18" xfId="0" applyFont="1" applyFill="1" applyBorder="1" applyAlignment="1" applyProtection="1">
      <alignment horizontal="center" vertical="center" wrapText="1"/>
    </xf>
    <xf numFmtId="0" fontId="18" fillId="4" borderId="11" xfId="0" applyFont="1" applyFill="1" applyBorder="1" applyAlignment="1" applyProtection="1">
      <alignment horizontal="center" vertical="center"/>
      <protection locked="0"/>
    </xf>
    <xf numFmtId="0" fontId="18" fillId="4" borderId="17" xfId="0" applyFont="1" applyFill="1" applyBorder="1" applyAlignment="1" applyProtection="1">
      <alignment horizontal="center" vertical="center"/>
      <protection locked="0"/>
    </xf>
    <xf numFmtId="0" fontId="18" fillId="4" borderId="18" xfId="0" applyFont="1" applyFill="1" applyBorder="1" applyAlignment="1" applyProtection="1">
      <alignment horizontal="center" vertical="center"/>
      <protection locked="0"/>
    </xf>
    <xf numFmtId="0" fontId="15" fillId="11" borderId="11" xfId="0" applyFont="1" applyFill="1" applyBorder="1" applyAlignment="1" applyProtection="1">
      <alignment horizontal="center" vertical="center"/>
    </xf>
    <xf numFmtId="0" fontId="15" fillId="11" borderId="17" xfId="0" applyFont="1" applyFill="1" applyBorder="1" applyAlignment="1" applyProtection="1">
      <alignment horizontal="center" vertical="center"/>
    </xf>
    <xf numFmtId="0" fontId="15" fillId="11" borderId="18" xfId="0" applyFont="1" applyFill="1" applyBorder="1" applyAlignment="1" applyProtection="1">
      <alignment horizontal="center" vertical="center"/>
    </xf>
    <xf numFmtId="0" fontId="15" fillId="10" borderId="0" xfId="0" applyFont="1" applyFill="1" applyBorder="1" applyAlignment="1" applyProtection="1">
      <alignment vertical="center" wrapText="1"/>
    </xf>
    <xf numFmtId="0" fontId="15" fillId="11" borderId="11" xfId="0" applyFont="1" applyFill="1" applyBorder="1" applyAlignment="1" applyProtection="1">
      <alignment horizontal="left" vertical="center" wrapText="1"/>
    </xf>
    <xf numFmtId="0" fontId="15" fillId="11" borderId="17" xfId="0" applyFont="1" applyFill="1" applyBorder="1" applyAlignment="1" applyProtection="1">
      <alignment horizontal="left" vertical="center" wrapText="1"/>
    </xf>
    <xf numFmtId="0" fontId="15" fillId="11" borderId="18" xfId="0" applyFont="1" applyFill="1" applyBorder="1" applyAlignment="1" applyProtection="1">
      <alignment horizontal="left" vertical="center" wrapText="1"/>
    </xf>
    <xf numFmtId="0" fontId="15" fillId="10" borderId="0" xfId="0" applyFont="1" applyFill="1" applyBorder="1" applyAlignment="1" applyProtection="1">
      <alignment horizontal="left" vertical="center" wrapText="1"/>
    </xf>
    <xf numFmtId="0" fontId="10" fillId="7" borderId="11" xfId="0" applyFont="1" applyFill="1" applyBorder="1" applyAlignment="1" applyProtection="1">
      <alignment horizontal="center" vertical="center"/>
    </xf>
    <xf numFmtId="0" fontId="10" fillId="7" borderId="9" xfId="0" applyFont="1" applyFill="1" applyBorder="1" applyAlignment="1" applyProtection="1">
      <alignment horizontal="center" vertical="center"/>
    </xf>
    <xf numFmtId="0" fontId="15" fillId="7" borderId="17" xfId="0" applyFont="1" applyFill="1" applyBorder="1" applyAlignment="1" applyProtection="1">
      <alignment horizontal="center" vertical="center"/>
    </xf>
    <xf numFmtId="0" fontId="15" fillId="7" borderId="9" xfId="0" applyFont="1" applyFill="1" applyBorder="1" applyAlignment="1" applyProtection="1">
      <alignment horizontal="center" vertical="center"/>
    </xf>
    <xf numFmtId="0" fontId="10" fillId="7" borderId="17" xfId="0" applyFont="1" applyFill="1" applyBorder="1" applyAlignment="1" applyProtection="1">
      <alignment horizontal="center" vertical="center"/>
    </xf>
    <xf numFmtId="0" fontId="10" fillId="10" borderId="0" xfId="0" applyFont="1" applyFill="1" applyBorder="1" applyAlignment="1" applyProtection="1">
      <alignment horizontal="center" vertical="center"/>
    </xf>
    <xf numFmtId="0" fontId="10" fillId="10" borderId="0" xfId="0" applyFont="1" applyFill="1" applyBorder="1" applyAlignment="1" applyProtection="1">
      <alignment vertical="center"/>
    </xf>
    <xf numFmtId="0" fontId="18" fillId="9" borderId="9" xfId="0" applyFont="1" applyFill="1" applyBorder="1" applyAlignment="1" applyProtection="1">
      <alignment horizontal="center" vertical="center" wrapText="1"/>
    </xf>
    <xf numFmtId="0" fontId="18" fillId="4" borderId="9" xfId="0" applyFont="1" applyFill="1" applyBorder="1" applyAlignment="1" applyProtection="1">
      <alignment horizontal="center" vertical="center" wrapText="1"/>
      <protection locked="0"/>
    </xf>
    <xf numFmtId="0" fontId="18" fillId="4" borderId="17" xfId="0" applyFont="1" applyFill="1" applyBorder="1" applyAlignment="1" applyProtection="1">
      <alignment horizontal="center" vertical="center" wrapText="1"/>
      <protection locked="0"/>
    </xf>
    <xf numFmtId="0" fontId="18" fillId="9" borderId="10" xfId="0" applyFont="1" applyFill="1" applyBorder="1" applyAlignment="1" applyProtection="1">
      <alignment horizontal="center" vertical="center" wrapText="1"/>
    </xf>
    <xf numFmtId="0" fontId="16" fillId="4" borderId="10" xfId="0" applyFont="1" applyFill="1" applyBorder="1" applyAlignment="1" applyProtection="1">
      <alignment horizontal="center" vertical="center" wrapText="1"/>
      <protection locked="0"/>
    </xf>
    <xf numFmtId="0" fontId="18" fillId="4" borderId="6" xfId="0" applyFont="1" applyFill="1" applyBorder="1" applyAlignment="1" applyProtection="1">
      <alignment horizontal="center" vertical="center" wrapText="1"/>
      <protection locked="0"/>
    </xf>
    <xf numFmtId="0" fontId="18" fillId="4" borderId="10" xfId="0" applyFont="1" applyFill="1" applyBorder="1" applyAlignment="1" applyProtection="1">
      <alignment horizontal="center" vertical="center" wrapText="1"/>
      <protection locked="0"/>
    </xf>
    <xf numFmtId="0" fontId="15" fillId="11" borderId="12" xfId="0" applyFont="1" applyFill="1" applyBorder="1" applyAlignment="1" applyProtection="1">
      <alignment horizontal="center" vertical="center" wrapText="1"/>
    </xf>
    <xf numFmtId="0" fontId="15" fillId="11" borderId="13" xfId="0" applyFont="1" applyFill="1" applyBorder="1" applyAlignment="1" applyProtection="1">
      <alignment horizontal="center" vertical="center" wrapText="1"/>
    </xf>
    <xf numFmtId="0" fontId="15" fillId="11" borderId="1" xfId="0" applyFont="1" applyFill="1" applyBorder="1" applyAlignment="1" applyProtection="1">
      <alignment horizontal="center" vertical="center" wrapText="1"/>
    </xf>
    <xf numFmtId="0" fontId="15" fillId="11" borderId="2" xfId="0" applyFont="1" applyFill="1" applyBorder="1" applyAlignment="1" applyProtection="1">
      <alignment horizontal="center" vertical="center" wrapText="1"/>
    </xf>
    <xf numFmtId="0" fontId="10" fillId="11" borderId="12" xfId="0" applyFont="1" applyFill="1" applyBorder="1" applyAlignment="1" applyProtection="1">
      <alignment horizontal="center" vertical="center" wrapText="1"/>
    </xf>
    <xf numFmtId="0" fontId="15" fillId="11" borderId="10" xfId="0" applyFont="1" applyFill="1" applyBorder="1" applyAlignment="1" applyProtection="1">
      <alignment horizontal="center" vertical="center" wrapText="1"/>
    </xf>
    <xf numFmtId="0" fontId="18" fillId="7" borderId="10" xfId="0" applyFont="1" applyFill="1" applyBorder="1" applyAlignment="1" applyProtection="1">
      <alignment horizontal="center" vertical="center"/>
    </xf>
    <xf numFmtId="0" fontId="10" fillId="11" borderId="10" xfId="0" applyFont="1" applyFill="1" applyBorder="1" applyAlignment="1" applyProtection="1">
      <alignment horizontal="center" vertical="center" wrapText="1"/>
    </xf>
    <xf numFmtId="0" fontId="15" fillId="4" borderId="12" xfId="0" applyFont="1" applyFill="1" applyBorder="1" applyAlignment="1" applyProtection="1">
      <alignment horizontal="center" vertical="center"/>
      <protection locked="0"/>
    </xf>
    <xf numFmtId="4" fontId="11" fillId="4" borderId="12" xfId="1" applyNumberFormat="1" applyFont="1" applyFill="1" applyBorder="1" applyAlignment="1" applyProtection="1">
      <alignment horizontal="center" vertical="center"/>
      <protection locked="0"/>
    </xf>
    <xf numFmtId="4" fontId="11" fillId="4" borderId="3" xfId="1" applyNumberFormat="1" applyFont="1" applyFill="1" applyBorder="1" applyAlignment="1" applyProtection="1">
      <alignment horizontal="center" vertical="center"/>
      <protection locked="0"/>
    </xf>
    <xf numFmtId="4" fontId="11" fillId="4" borderId="2" xfId="1" applyNumberFormat="1" applyFont="1" applyFill="1" applyBorder="1" applyAlignment="1" applyProtection="1">
      <alignment horizontal="center" vertical="center"/>
      <protection locked="0"/>
    </xf>
    <xf numFmtId="4" fontId="11" fillId="4" borderId="1" xfId="1" applyNumberFormat="1" applyFont="1" applyFill="1" applyBorder="1" applyAlignment="1" applyProtection="1">
      <alignment horizontal="center" vertical="center"/>
      <protection locked="0"/>
    </xf>
    <xf numFmtId="4" fontId="15" fillId="7" borderId="13" xfId="1" applyNumberFormat="1" applyFont="1" applyFill="1" applyBorder="1" applyAlignment="1" applyProtection="1">
      <alignment horizontal="center" vertical="center"/>
    </xf>
    <xf numFmtId="0" fontId="0" fillId="4" borderId="12" xfId="0" applyFont="1" applyFill="1" applyBorder="1" applyAlignment="1" applyProtection="1">
      <alignment horizontal="center" vertical="center"/>
      <protection locked="0"/>
    </xf>
    <xf numFmtId="0" fontId="15" fillId="7" borderId="13" xfId="0" applyFont="1" applyFill="1" applyBorder="1" applyAlignment="1" applyProtection="1">
      <alignment horizontal="center" vertical="center"/>
      <protection locked="0"/>
    </xf>
    <xf numFmtId="4" fontId="11" fillId="7" borderId="13" xfId="1" applyNumberFormat="1" applyFont="1" applyFill="1" applyBorder="1" applyAlignment="1" applyProtection="1">
      <alignment horizontal="center" vertical="center"/>
      <protection locked="0"/>
    </xf>
    <xf numFmtId="4" fontId="11" fillId="7" borderId="8" xfId="1" applyNumberFormat="1" applyFont="1" applyFill="1" applyBorder="1" applyAlignment="1" applyProtection="1">
      <alignment horizontal="center" vertical="center"/>
      <protection locked="0"/>
    </xf>
    <xf numFmtId="4" fontId="11" fillId="7" borderId="0" xfId="1" applyNumberFormat="1" applyFont="1" applyFill="1" applyBorder="1" applyAlignment="1" applyProtection="1">
      <alignment horizontal="center" vertical="center"/>
      <protection locked="0"/>
    </xf>
    <xf numFmtId="4" fontId="11" fillId="7" borderId="4" xfId="1" applyNumberFormat="1" applyFont="1" applyFill="1" applyBorder="1" applyAlignment="1" applyProtection="1">
      <alignment horizontal="center" vertical="center"/>
      <protection locked="0"/>
    </xf>
    <xf numFmtId="0" fontId="0" fillId="7" borderId="13" xfId="0" applyFont="1" applyFill="1" applyBorder="1" applyAlignment="1" applyProtection="1">
      <alignment horizontal="center" vertical="center"/>
      <protection locked="0"/>
    </xf>
    <xf numFmtId="0" fontId="15" fillId="4" borderId="13" xfId="0" applyFont="1" applyFill="1" applyBorder="1" applyAlignment="1" applyProtection="1">
      <alignment horizontal="center" vertical="center"/>
      <protection locked="0"/>
    </xf>
    <xf numFmtId="4" fontId="11" fillId="4" borderId="13" xfId="1" applyNumberFormat="1" applyFont="1" applyFill="1" applyBorder="1" applyAlignment="1" applyProtection="1">
      <alignment horizontal="center" vertical="center"/>
      <protection locked="0"/>
    </xf>
    <xf numFmtId="4" fontId="11" fillId="4" borderId="8" xfId="1" applyNumberFormat="1" applyFont="1" applyFill="1" applyBorder="1" applyAlignment="1" applyProtection="1">
      <alignment horizontal="center" vertical="center"/>
      <protection locked="0"/>
    </xf>
    <xf numFmtId="4" fontId="11" fillId="4" borderId="0" xfId="1" applyNumberFormat="1" applyFont="1" applyFill="1" applyBorder="1" applyAlignment="1" applyProtection="1">
      <alignment horizontal="center" vertical="center"/>
      <protection locked="0"/>
    </xf>
    <xf numFmtId="4" fontId="11" fillId="4" borderId="4" xfId="1" applyNumberFormat="1" applyFont="1" applyFill="1" applyBorder="1" applyAlignment="1" applyProtection="1">
      <alignment horizontal="center" vertical="center"/>
      <protection locked="0"/>
    </xf>
    <xf numFmtId="0" fontId="0" fillId="4" borderId="13" xfId="0" applyFont="1" applyFill="1" applyBorder="1" applyAlignment="1" applyProtection="1">
      <alignment horizontal="center" vertical="center"/>
      <protection locked="0"/>
    </xf>
    <xf numFmtId="0" fontId="15" fillId="4" borderId="10" xfId="0" applyFont="1" applyFill="1" applyBorder="1" applyAlignment="1" applyProtection="1">
      <alignment horizontal="center" vertical="center"/>
      <protection locked="0"/>
    </xf>
    <xf numFmtId="4" fontId="15" fillId="7" borderId="10" xfId="1" applyNumberFormat="1" applyFont="1" applyFill="1" applyBorder="1" applyAlignment="1" applyProtection="1">
      <alignment horizontal="center" vertical="center"/>
    </xf>
    <xf numFmtId="4" fontId="15" fillId="7" borderId="12" xfId="1" applyNumberFormat="1" applyFont="1" applyFill="1" applyBorder="1" applyAlignment="1" applyProtection="1">
      <alignment horizontal="center" vertical="center"/>
    </xf>
    <xf numFmtId="4" fontId="11" fillId="4" borderId="10" xfId="1" applyNumberFormat="1" applyFont="1" applyFill="1" applyBorder="1" applyAlignment="1" applyProtection="1">
      <alignment horizontal="center" vertical="center"/>
      <protection locked="0"/>
    </xf>
    <xf numFmtId="4" fontId="11" fillId="4" borderId="7" xfId="1" applyNumberFormat="1" applyFont="1" applyFill="1" applyBorder="1" applyAlignment="1" applyProtection="1">
      <alignment horizontal="center" vertical="center"/>
      <protection locked="0"/>
    </xf>
    <xf numFmtId="4" fontId="11" fillId="4" borderId="6" xfId="1" applyNumberFormat="1" applyFont="1" applyFill="1" applyBorder="1" applyAlignment="1" applyProtection="1">
      <alignment horizontal="center" vertical="center"/>
      <protection locked="0"/>
    </xf>
    <xf numFmtId="0" fontId="0" fillId="4" borderId="10" xfId="0" applyFont="1" applyFill="1" applyBorder="1" applyAlignment="1" applyProtection="1">
      <alignment horizontal="center" vertical="center"/>
      <protection locked="0"/>
    </xf>
    <xf numFmtId="4" fontId="11" fillId="4" borderId="5" xfId="1" applyNumberFormat="1" applyFont="1" applyFill="1" applyBorder="1" applyAlignment="1" applyProtection="1">
      <alignment horizontal="center" vertical="center"/>
      <protection locked="0"/>
    </xf>
    <xf numFmtId="0" fontId="38" fillId="9" borderId="11" xfId="0" applyFont="1" applyFill="1" applyBorder="1" applyAlignment="1" applyProtection="1">
      <alignment horizontal="center" vertical="center"/>
    </xf>
    <xf numFmtId="0" fontId="38" fillId="9" borderId="17" xfId="0" applyFont="1" applyFill="1" applyBorder="1" applyAlignment="1" applyProtection="1">
      <alignment horizontal="center" vertical="center"/>
    </xf>
    <xf numFmtId="0" fontId="38" fillId="9" borderId="18" xfId="0" applyFont="1" applyFill="1" applyBorder="1" applyAlignment="1" applyProtection="1">
      <alignment horizontal="center" vertical="center"/>
    </xf>
    <xf numFmtId="0" fontId="15" fillId="11" borderId="17" xfId="0" applyFont="1" applyFill="1" applyBorder="1" applyAlignment="1" applyProtection="1">
      <alignment horizontal="center" vertical="center" wrapText="1"/>
    </xf>
    <xf numFmtId="0" fontId="18" fillId="12" borderId="11" xfId="0" applyFont="1" applyFill="1" applyBorder="1" applyAlignment="1" applyProtection="1">
      <alignment horizontal="center" vertical="center"/>
    </xf>
    <xf numFmtId="0" fontId="18" fillId="12" borderId="17" xfId="0" applyFont="1" applyFill="1" applyBorder="1" applyAlignment="1" applyProtection="1">
      <alignment horizontal="center" vertical="center"/>
    </xf>
    <xf numFmtId="0" fontId="18" fillId="12" borderId="18" xfId="0" applyFont="1" applyFill="1" applyBorder="1" applyAlignment="1" applyProtection="1">
      <alignment horizontal="center" vertical="center"/>
    </xf>
    <xf numFmtId="0" fontId="18" fillId="10" borderId="0" xfId="0" applyFont="1" applyFill="1" applyAlignment="1" applyProtection="1">
      <alignment horizontal="center" vertical="center"/>
    </xf>
    <xf numFmtId="0" fontId="18" fillId="10" borderId="0" xfId="0" applyFont="1" applyFill="1" applyBorder="1" applyAlignment="1" applyProtection="1">
      <alignment vertical="center"/>
    </xf>
    <xf numFmtId="0" fontId="18" fillId="10" borderId="0" xfId="0" applyFont="1" applyFill="1" applyBorder="1" applyAlignment="1" applyProtection="1">
      <alignment horizontal="center" vertical="center" wrapText="1"/>
    </xf>
    <xf numFmtId="0" fontId="10" fillId="7" borderId="12" xfId="0" applyFont="1" applyFill="1" applyBorder="1" applyAlignment="1" applyProtection="1">
      <alignment horizontal="center" vertical="center" wrapText="1"/>
    </xf>
    <xf numFmtId="0" fontId="13" fillId="11" borderId="5" xfId="0" applyFont="1" applyFill="1" applyBorder="1" applyAlignment="1" applyProtection="1">
      <alignment horizontal="center" vertical="center" wrapText="1"/>
    </xf>
    <xf numFmtId="0" fontId="13" fillId="11" borderId="6" xfId="0" applyFont="1" applyFill="1" applyBorder="1" applyAlignment="1" applyProtection="1">
      <alignment horizontal="center" vertical="center" wrapText="1"/>
    </xf>
    <xf numFmtId="0" fontId="26" fillId="10" borderId="0" xfId="0" applyFont="1" applyFill="1" applyBorder="1" applyAlignment="1" applyProtection="1">
      <alignment horizontal="center" vertical="center"/>
    </xf>
    <xf numFmtId="0" fontId="10" fillId="11" borderId="1" xfId="0" applyFont="1" applyFill="1" applyBorder="1" applyAlignment="1" applyProtection="1">
      <alignment horizontal="center" vertical="center" wrapText="1"/>
    </xf>
    <xf numFmtId="0" fontId="10" fillId="11" borderId="5" xfId="0" applyFont="1" applyFill="1" applyBorder="1" applyAlignment="1" applyProtection="1">
      <alignment horizontal="center" vertical="center" wrapText="1"/>
    </xf>
    <xf numFmtId="0" fontId="39" fillId="10" borderId="0" xfId="0" applyFont="1" applyFill="1" applyBorder="1" applyAlignment="1" applyProtection="1">
      <alignment horizontal="center" vertical="center" wrapText="1"/>
    </xf>
    <xf numFmtId="0" fontId="39" fillId="10" borderId="0" xfId="0" applyFont="1" applyFill="1" applyBorder="1" applyAlignment="1" applyProtection="1">
      <alignment horizontal="center" vertical="center"/>
    </xf>
    <xf numFmtId="0" fontId="39" fillId="10" borderId="0" xfId="0" applyFont="1" applyFill="1" applyBorder="1" applyAlignment="1" applyProtection="1">
      <alignment horizontal="center" vertical="center"/>
    </xf>
    <xf numFmtId="0" fontId="40" fillId="10" borderId="0" xfId="0" applyFont="1" applyFill="1" applyBorder="1" applyAlignment="1" applyProtection="1">
      <alignment horizontal="center" vertical="center"/>
    </xf>
    <xf numFmtId="0" fontId="38" fillId="9" borderId="1" xfId="0" applyFont="1" applyFill="1" applyBorder="1" applyAlignment="1">
      <alignment horizontal="center" vertical="center"/>
    </xf>
    <xf numFmtId="0" fontId="38" fillId="9" borderId="2" xfId="0" applyFont="1" applyFill="1" applyBorder="1" applyAlignment="1">
      <alignment horizontal="center" vertical="center"/>
    </xf>
    <xf numFmtId="0" fontId="38" fillId="9" borderId="3" xfId="0" applyFont="1" applyFill="1" applyBorder="1" applyAlignment="1">
      <alignment horizontal="center" vertical="center"/>
    </xf>
    <xf numFmtId="0" fontId="18" fillId="9" borderId="5" xfId="0" applyFont="1" applyFill="1" applyBorder="1" applyAlignment="1">
      <alignment horizontal="center" vertical="center"/>
    </xf>
    <xf numFmtId="0" fontId="18" fillId="9" borderId="6" xfId="0" applyFont="1" applyFill="1" applyBorder="1" applyAlignment="1">
      <alignment horizontal="center" vertical="center"/>
    </xf>
    <xf numFmtId="0" fontId="18" fillId="9" borderId="7" xfId="0" applyFont="1" applyFill="1" applyBorder="1" applyAlignment="1">
      <alignment horizontal="center" vertical="center"/>
    </xf>
    <xf numFmtId="0" fontId="11" fillId="11" borderId="11" xfId="0" applyFont="1" applyFill="1" applyBorder="1" applyAlignment="1">
      <alignment horizontal="center" vertical="center"/>
    </xf>
    <xf numFmtId="0" fontId="11" fillId="11" borderId="17" xfId="0" applyFont="1" applyFill="1" applyBorder="1" applyAlignment="1">
      <alignment horizontal="center" vertical="center"/>
    </xf>
    <xf numFmtId="0" fontId="11" fillId="11" borderId="18" xfId="0" applyFont="1" applyFill="1" applyBorder="1" applyAlignment="1">
      <alignment horizontal="center" vertical="center"/>
    </xf>
    <xf numFmtId="0" fontId="15" fillId="11" borderId="3" xfId="0" applyFont="1" applyFill="1" applyBorder="1" applyAlignment="1" applyProtection="1">
      <alignment horizontal="center" vertical="center" wrapText="1"/>
    </xf>
    <xf numFmtId="0" fontId="13" fillId="11" borderId="7" xfId="0" applyFont="1" applyFill="1" applyBorder="1" applyAlignment="1" applyProtection="1">
      <alignment horizontal="center" vertical="center" wrapText="1"/>
    </xf>
    <xf numFmtId="0" fontId="15" fillId="11" borderId="1" xfId="0" applyFont="1" applyFill="1" applyBorder="1" applyAlignment="1" applyProtection="1">
      <alignment horizontal="left" vertical="center" wrapText="1"/>
    </xf>
    <xf numFmtId="0" fontId="15" fillId="11" borderId="2" xfId="0" applyFont="1" applyFill="1" applyBorder="1" applyAlignment="1" applyProtection="1">
      <alignment horizontal="left" vertical="center" wrapText="1"/>
    </xf>
    <xf numFmtId="0" fontId="15" fillId="11" borderId="5" xfId="0" applyFont="1" applyFill="1" applyBorder="1" applyAlignment="1" applyProtection="1">
      <alignment horizontal="left" vertical="center" wrapText="1"/>
    </xf>
    <xf numFmtId="0" fontId="15" fillId="11" borderId="6" xfId="0" applyFont="1" applyFill="1" applyBorder="1" applyAlignment="1" applyProtection="1">
      <alignment horizontal="left" vertical="center" wrapText="1"/>
    </xf>
    <xf numFmtId="0" fontId="41" fillId="10" borderId="0" xfId="0" applyFont="1" applyFill="1" applyBorder="1" applyAlignment="1" applyProtection="1">
      <alignment horizontal="right" vertical="center"/>
    </xf>
    <xf numFmtId="0" fontId="41" fillId="10" borderId="0" xfId="0" applyFont="1" applyFill="1" applyBorder="1" applyAlignment="1" applyProtection="1">
      <alignment horizontal="right" vertical="center" wrapText="1"/>
    </xf>
    <xf numFmtId="0" fontId="41" fillId="10" borderId="0" xfId="0" applyFont="1" applyFill="1" applyAlignment="1" applyProtection="1">
      <alignment horizontal="right" vertical="center"/>
    </xf>
    <xf numFmtId="0" fontId="12" fillId="13" borderId="1" xfId="0" applyFont="1" applyFill="1" applyBorder="1" applyAlignment="1" applyProtection="1">
      <alignment horizontal="center" vertical="center"/>
    </xf>
    <xf numFmtId="0" fontId="12" fillId="13" borderId="2" xfId="0" applyFont="1" applyFill="1" applyBorder="1" applyAlignment="1" applyProtection="1">
      <alignment horizontal="center" vertical="center"/>
    </xf>
    <xf numFmtId="0" fontId="12" fillId="13" borderId="3" xfId="0" applyFont="1" applyFill="1" applyBorder="1" applyAlignment="1" applyProtection="1">
      <alignment horizontal="center" vertical="center"/>
    </xf>
    <xf numFmtId="0" fontId="15" fillId="13" borderId="4" xfId="0" applyFont="1" applyFill="1" applyBorder="1" applyAlignment="1" applyProtection="1">
      <alignment horizontal="center" vertical="center" wrapText="1"/>
    </xf>
    <xf numFmtId="0" fontId="15" fillId="13" borderId="0" xfId="0" applyFont="1" applyFill="1" applyBorder="1" applyAlignment="1" applyProtection="1">
      <alignment horizontal="center" vertical="center" wrapText="1"/>
    </xf>
    <xf numFmtId="0" fontId="15" fillId="13" borderId="8" xfId="0" applyFont="1" applyFill="1" applyBorder="1" applyAlignment="1" applyProtection="1">
      <alignment horizontal="center" vertical="center" wrapText="1"/>
    </xf>
    <xf numFmtId="0" fontId="15" fillId="13" borderId="5" xfId="0" applyFont="1" applyFill="1" applyBorder="1" applyAlignment="1" applyProtection="1">
      <alignment horizontal="center" vertical="center" wrapText="1"/>
    </xf>
    <xf numFmtId="0" fontId="15" fillId="13" borderId="6" xfId="0" applyFont="1" applyFill="1" applyBorder="1" applyAlignment="1" applyProtection="1">
      <alignment horizontal="center" vertical="center" wrapText="1"/>
    </xf>
    <xf numFmtId="0" fontId="15" fillId="13" borderId="7" xfId="0" applyFont="1" applyFill="1" applyBorder="1" applyAlignment="1" applyProtection="1">
      <alignment horizontal="center" vertical="center" wrapText="1"/>
    </xf>
    <xf numFmtId="0" fontId="15" fillId="11" borderId="3" xfId="0" applyFont="1" applyFill="1" applyBorder="1" applyAlignment="1" applyProtection="1">
      <alignment horizontal="left" vertical="center" wrapText="1"/>
    </xf>
    <xf numFmtId="0" fontId="15" fillId="11" borderId="7" xfId="0" applyFont="1" applyFill="1" applyBorder="1" applyAlignment="1" applyProtection="1">
      <alignment horizontal="left" vertical="center" wrapText="1"/>
    </xf>
    <xf numFmtId="0" fontId="15" fillId="10" borderId="0" xfId="0" applyFont="1" applyFill="1" applyBorder="1" applyAlignment="1" applyProtection="1">
      <alignment vertical="center"/>
    </xf>
    <xf numFmtId="0" fontId="12" fillId="11" borderId="0" xfId="0" applyFont="1" applyFill="1" applyBorder="1" applyAlignment="1" applyProtection="1">
      <alignment horizontal="center" vertical="center" wrapText="1"/>
    </xf>
    <xf numFmtId="0" fontId="12" fillId="10" borderId="0" xfId="0" applyFont="1" applyFill="1" applyBorder="1" applyAlignment="1" applyProtection="1">
      <alignment vertical="center" wrapText="1"/>
    </xf>
    <xf numFmtId="0" fontId="12" fillId="11" borderId="1" xfId="0" applyFont="1" applyFill="1" applyBorder="1" applyAlignment="1" applyProtection="1">
      <alignment horizontal="center" vertical="center" wrapText="1"/>
    </xf>
    <xf numFmtId="0" fontId="12" fillId="11" borderId="2" xfId="0" applyFont="1" applyFill="1" applyBorder="1" applyAlignment="1" applyProtection="1">
      <alignment horizontal="center" vertical="center" wrapText="1"/>
    </xf>
    <xf numFmtId="0" fontId="12" fillId="11" borderId="3" xfId="0" applyFont="1" applyFill="1" applyBorder="1" applyAlignment="1" applyProtection="1">
      <alignment horizontal="center" vertical="center" wrapText="1"/>
    </xf>
    <xf numFmtId="0" fontId="12" fillId="11" borderId="4" xfId="0" applyFont="1" applyFill="1" applyBorder="1" applyAlignment="1" applyProtection="1">
      <alignment horizontal="center" vertical="center" wrapText="1"/>
    </xf>
    <xf numFmtId="0" fontId="12" fillId="11" borderId="8" xfId="0" applyFont="1" applyFill="1" applyBorder="1" applyAlignment="1" applyProtection="1">
      <alignment horizontal="center" vertical="center" wrapText="1"/>
    </xf>
    <xf numFmtId="0" fontId="12" fillId="11" borderId="5" xfId="0" applyFont="1" applyFill="1" applyBorder="1" applyAlignment="1" applyProtection="1">
      <alignment horizontal="center" vertical="center" wrapText="1"/>
    </xf>
    <xf numFmtId="0" fontId="12" fillId="11" borderId="6" xfId="0" applyFont="1" applyFill="1" applyBorder="1" applyAlignment="1" applyProtection="1">
      <alignment horizontal="center" vertical="center" wrapText="1"/>
    </xf>
    <xf numFmtId="0" fontId="12" fillId="11" borderId="7" xfId="0" applyFont="1" applyFill="1" applyBorder="1" applyAlignment="1" applyProtection="1">
      <alignment horizontal="center" vertical="center" wrapText="1"/>
    </xf>
    <xf numFmtId="0" fontId="18" fillId="7" borderId="2" xfId="0" applyFont="1" applyFill="1" applyBorder="1" applyAlignment="1" applyProtection="1">
      <alignment horizontal="center" vertical="center"/>
    </xf>
    <xf numFmtId="0" fontId="15" fillId="7" borderId="1" xfId="0" applyFont="1" applyFill="1" applyBorder="1" applyAlignment="1" applyProtection="1">
      <alignment horizontal="center" vertical="center"/>
    </xf>
    <xf numFmtId="0" fontId="15" fillId="7" borderId="3" xfId="0" applyFont="1" applyFill="1" applyBorder="1" applyAlignment="1" applyProtection="1">
      <alignment horizontal="center" vertical="center"/>
    </xf>
    <xf numFmtId="0" fontId="18" fillId="7" borderId="1" xfId="0" applyFont="1" applyFill="1" applyBorder="1" applyAlignment="1" applyProtection="1">
      <alignment horizontal="center" vertical="center"/>
    </xf>
    <xf numFmtId="0" fontId="18" fillId="7" borderId="3" xfId="0" applyFont="1" applyFill="1" applyBorder="1" applyAlignment="1" applyProtection="1">
      <alignment horizontal="center" vertical="center"/>
    </xf>
    <xf numFmtId="0" fontId="18" fillId="7" borderId="5" xfId="0" applyFont="1" applyFill="1" applyBorder="1" applyAlignment="1" applyProtection="1">
      <alignment horizontal="center" vertical="center"/>
    </xf>
    <xf numFmtId="0" fontId="18" fillId="7" borderId="6" xfId="0" applyFont="1" applyFill="1" applyBorder="1" applyAlignment="1" applyProtection="1">
      <alignment horizontal="center" vertical="center"/>
    </xf>
    <xf numFmtId="0" fontId="18" fillId="7" borderId="7" xfId="0" applyFont="1" applyFill="1" applyBorder="1" applyAlignment="1" applyProtection="1">
      <alignment horizontal="center" vertical="center"/>
    </xf>
    <xf numFmtId="0" fontId="10" fillId="11" borderId="3" xfId="0" applyFont="1" applyFill="1" applyBorder="1" applyAlignment="1" applyProtection="1">
      <alignment horizontal="center" vertical="center" wrapText="1"/>
    </xf>
    <xf numFmtId="0" fontId="10" fillId="11" borderId="7" xfId="0" applyFont="1" applyFill="1" applyBorder="1" applyAlignment="1" applyProtection="1">
      <alignment horizontal="center" vertical="center" wrapText="1"/>
    </xf>
    <xf numFmtId="0" fontId="39" fillId="10" borderId="0" xfId="0" applyFont="1" applyFill="1" applyBorder="1" applyAlignment="1" applyProtection="1">
      <alignment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'Perceptual Map Worksheet'!$E$9</c:f>
          <c:strCache>
            <c:ptCount val="1"/>
            <c:pt idx="0">
              <c:v>Fast Food Market</c:v>
            </c:pt>
          </c:strCache>
        </c:strRef>
      </c:tx>
      <c:layout>
        <c:manualLayout>
          <c:xMode val="edge"/>
          <c:yMode val="edge"/>
          <c:x val="6.5256957384143777E-2"/>
          <c:y val="1.795500069070313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2001829794040869E-2"/>
          <c:y val="0.12535019015238189"/>
          <c:w val="0.88437606884291209"/>
          <c:h val="0.82416839237677653"/>
        </c:manualLayout>
      </c:layout>
      <c:bubbleChart>
        <c:varyColors val="0"/>
        <c:ser>
          <c:idx val="0"/>
          <c:order val="0"/>
          <c:tx>
            <c:strRef>
              <c:f>'Perceptual Map Worksheet'!$C$31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345882"/>
            </a:solidFill>
            <a:ln w="25400">
              <a:noFill/>
            </a:ln>
          </c:spPr>
          <c:invertIfNegative val="0"/>
          <c:xVal>
            <c:numRef>
              <c:f>'Perceptual Map Worksheet'!$E$31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Worksheet'!$G$31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Worksheet'!$I$31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0-9DE0-4D8C-ACF2-B8E1897B9793}"/>
            </c:ext>
          </c:extLst>
        </c:ser>
        <c:ser>
          <c:idx val="1"/>
          <c:order val="1"/>
          <c:tx>
            <c:strRef>
              <c:f>'Perceptual Map Worksheet'!$C$32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843533"/>
            </a:solidFill>
            <a:ln w="25400">
              <a:noFill/>
            </a:ln>
          </c:spPr>
          <c:invertIfNegative val="0"/>
          <c:xVal>
            <c:numRef>
              <c:f>'Perceptual Map Worksheet'!$E$32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Worksheet'!$G$32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Worksheet'!$I$32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1-9DE0-4D8C-ACF2-B8E1897B9793}"/>
            </c:ext>
          </c:extLst>
        </c:ser>
        <c:ser>
          <c:idx val="2"/>
          <c:order val="2"/>
          <c:tx>
            <c:strRef>
              <c:f>'Perceptual Map Worksheet'!$C$33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6A813B"/>
            </a:solidFill>
            <a:ln w="25400">
              <a:noFill/>
            </a:ln>
          </c:spPr>
          <c:invertIfNegative val="0"/>
          <c:xVal>
            <c:numRef>
              <c:f>'Perceptual Map Worksheet'!$E$33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Worksheet'!$G$33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Worksheet'!$I$33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2-9DE0-4D8C-ACF2-B8E1897B9793}"/>
            </c:ext>
          </c:extLst>
        </c:ser>
        <c:ser>
          <c:idx val="3"/>
          <c:order val="3"/>
          <c:tx>
            <c:strRef>
              <c:f>'Perceptual Map Worksheet'!$C$34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57436F"/>
            </a:solidFill>
            <a:ln w="25400">
              <a:noFill/>
            </a:ln>
          </c:spPr>
          <c:invertIfNegative val="0"/>
          <c:xVal>
            <c:numRef>
              <c:f>'Perceptual Map Worksheet'!$E$34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Worksheet'!$G$34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Worksheet'!$I$34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3-9DE0-4D8C-ACF2-B8E1897B9793}"/>
            </c:ext>
          </c:extLst>
        </c:ser>
        <c:ser>
          <c:idx val="4"/>
          <c:order val="4"/>
          <c:tx>
            <c:strRef>
              <c:f>'Perceptual Map Worksheet'!$C$35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317689"/>
            </a:solidFill>
            <a:ln w="25400">
              <a:noFill/>
            </a:ln>
          </c:spPr>
          <c:invertIfNegative val="0"/>
          <c:xVal>
            <c:numRef>
              <c:f>'Perceptual Map Worksheet'!$E$35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Worksheet'!$G$35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Worksheet'!$I$35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4-9DE0-4D8C-ACF2-B8E1897B9793}"/>
            </c:ext>
          </c:extLst>
        </c:ser>
        <c:ser>
          <c:idx val="5"/>
          <c:order val="5"/>
          <c:tx>
            <c:strRef>
              <c:f>'Perceptual Map Worksheet'!$C$36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AB662E"/>
            </a:solidFill>
            <a:ln w="25400">
              <a:noFill/>
            </a:ln>
          </c:spPr>
          <c:invertIfNegative val="0"/>
          <c:xVal>
            <c:numRef>
              <c:f>'Perceptual Map Worksheet'!$E$36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Worksheet'!$G$36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Worksheet'!$I$36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5-9DE0-4D8C-ACF2-B8E1897B9793}"/>
            </c:ext>
          </c:extLst>
        </c:ser>
        <c:ser>
          <c:idx val="6"/>
          <c:order val="6"/>
          <c:tx>
            <c:strRef>
              <c:f>'Perceptual Map Worksheet'!$C$37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3C6494"/>
            </a:solidFill>
            <a:ln w="25400">
              <a:noFill/>
            </a:ln>
          </c:spPr>
          <c:invertIfNegative val="0"/>
          <c:xVal>
            <c:numRef>
              <c:f>'Perceptual Map Worksheet'!$E$37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Worksheet'!$G$37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Worksheet'!$I$37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6-9DE0-4D8C-ACF2-B8E1897B9793}"/>
            </c:ext>
          </c:extLst>
        </c:ser>
        <c:ser>
          <c:idx val="7"/>
          <c:order val="7"/>
          <c:tx>
            <c:strRef>
              <c:f>'Perceptual Map Worksheet'!$C$38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963D3B"/>
            </a:solidFill>
            <a:ln w="25400">
              <a:noFill/>
            </a:ln>
          </c:spPr>
          <c:invertIfNegative val="0"/>
          <c:xVal>
            <c:numRef>
              <c:f>'Perceptual Map Worksheet'!$E$38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Worksheet'!$G$38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Worksheet'!$I$38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7-9DE0-4D8C-ACF2-B8E1897B9793}"/>
            </c:ext>
          </c:extLst>
        </c:ser>
        <c:ser>
          <c:idx val="8"/>
          <c:order val="8"/>
          <c:tx>
            <c:strRef>
              <c:f>'Perceptual Map Worksheet'!$C$39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799244"/>
            </a:solidFill>
            <a:ln w="25400">
              <a:noFill/>
            </a:ln>
          </c:spPr>
          <c:invertIfNegative val="0"/>
          <c:xVal>
            <c:numRef>
              <c:f>'Perceptual Map Worksheet'!$E$39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Worksheet'!$G$39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Worksheet'!$I$39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8-9DE0-4D8C-ACF2-B8E1897B9793}"/>
            </c:ext>
          </c:extLst>
        </c:ser>
        <c:ser>
          <c:idx val="9"/>
          <c:order val="9"/>
          <c:tx>
            <c:strRef>
              <c:f>'Perceptual Map Worksheet'!$C$40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634D7E"/>
            </a:solidFill>
            <a:ln w="25400">
              <a:noFill/>
            </a:ln>
          </c:spPr>
          <c:invertIfNegative val="0"/>
          <c:xVal>
            <c:numRef>
              <c:f>'Perceptual Map Worksheet'!$E$40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Worksheet'!$G$40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Worksheet'!$I$40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9-9DE0-4D8C-ACF2-B8E1897B9793}"/>
            </c:ext>
          </c:extLst>
        </c:ser>
        <c:ser>
          <c:idx val="10"/>
          <c:order val="10"/>
          <c:tx>
            <c:strRef>
              <c:f>'Perceptual Map Worksheet'!$C$41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39869B"/>
            </a:solidFill>
            <a:ln w="25400">
              <a:noFill/>
            </a:ln>
          </c:spPr>
          <c:invertIfNegative val="0"/>
          <c:xVal>
            <c:numRef>
              <c:f>'Perceptual Map Worksheet'!$E$41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Worksheet'!$G$41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Worksheet'!$I$41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A-9DE0-4D8C-ACF2-B8E1897B9793}"/>
            </c:ext>
          </c:extLst>
        </c:ser>
        <c:ser>
          <c:idx val="11"/>
          <c:order val="11"/>
          <c:tx>
            <c:strRef>
              <c:f>'Perceptual Map Worksheet'!$C$42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C27535"/>
            </a:solidFill>
            <a:ln w="25400">
              <a:noFill/>
            </a:ln>
          </c:spPr>
          <c:invertIfNegative val="0"/>
          <c:xVal>
            <c:numRef>
              <c:f>'Perceptual Map Worksheet'!$E$42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Worksheet'!$G$42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Worksheet'!$I$42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B-9DE0-4D8C-ACF2-B8E1897B9793}"/>
            </c:ext>
          </c:extLst>
        </c:ser>
        <c:ser>
          <c:idx val="12"/>
          <c:order val="12"/>
          <c:tx>
            <c:strRef>
              <c:f>'Perceptual Map Worksheet'!$C$43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436FA3"/>
            </a:solidFill>
            <a:ln w="25400">
              <a:noFill/>
            </a:ln>
          </c:spPr>
          <c:invertIfNegative val="0"/>
          <c:xVal>
            <c:numRef>
              <c:f>'Perceptual Map Worksheet'!$E$43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Worksheet'!$G$43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Worksheet'!$I$43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C-9DE0-4D8C-ACF2-B8E1897B9793}"/>
            </c:ext>
          </c:extLst>
        </c:ser>
        <c:ser>
          <c:idx val="13"/>
          <c:order val="13"/>
          <c:tx>
            <c:strRef>
              <c:f>'Perceptual Map Worksheet'!$C$44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A64441"/>
            </a:solidFill>
            <a:ln w="25400">
              <a:noFill/>
            </a:ln>
          </c:spPr>
          <c:invertIfNegative val="0"/>
          <c:xVal>
            <c:numRef>
              <c:f>'Perceptual Map Worksheet'!$E$44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Worksheet'!$G$44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Worksheet'!$I$44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D-9DE0-4D8C-ACF2-B8E1897B9793}"/>
            </c:ext>
          </c:extLst>
        </c:ser>
        <c:ser>
          <c:idx val="14"/>
          <c:order val="14"/>
          <c:tx>
            <c:strRef>
              <c:f>'Perceptual Map Worksheet'!$C$45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85A14C"/>
            </a:solidFill>
            <a:ln w="25400">
              <a:noFill/>
            </a:ln>
          </c:spPr>
          <c:invertIfNegative val="0"/>
          <c:xVal>
            <c:numRef>
              <c:f>'Perceptual Map Worksheet'!$E$45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Worksheet'!$G$45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Worksheet'!$I$45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E-9DE0-4D8C-ACF2-B8E1897B9793}"/>
            </c:ext>
          </c:extLst>
        </c:ser>
        <c:ser>
          <c:idx val="15"/>
          <c:order val="15"/>
          <c:tx>
            <c:strRef>
              <c:f>'Perceptual Map Worksheet'!$C$46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6E558B"/>
            </a:solidFill>
            <a:ln w="25400">
              <a:noFill/>
            </a:ln>
          </c:spPr>
          <c:invertIfNegative val="0"/>
          <c:xVal>
            <c:numRef>
              <c:f>'Perceptual Map Worksheet'!$E$46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Worksheet'!$G$46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Worksheet'!$I$46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F-9DE0-4D8C-ACF2-B8E1897B9793}"/>
            </c:ext>
          </c:extLst>
        </c:ser>
        <c:ser>
          <c:idx val="16"/>
          <c:order val="16"/>
          <c:tx>
            <c:strRef>
              <c:f>'Perceptual Map Worksheet'!$C$47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4094AB"/>
            </a:solidFill>
            <a:ln w="25400">
              <a:noFill/>
            </a:ln>
          </c:spPr>
          <c:invertIfNegative val="0"/>
          <c:xVal>
            <c:numRef>
              <c:f>'Perceptual Map Worksheet'!$E$47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Worksheet'!$G$47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Worksheet'!$I$47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0-9DE0-4D8C-ACF2-B8E1897B9793}"/>
            </c:ext>
          </c:extLst>
        </c:ser>
        <c:ser>
          <c:idx val="17"/>
          <c:order val="17"/>
          <c:tx>
            <c:strRef>
              <c:f>'Perceptual Map Worksheet'!$C$48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D6813B"/>
            </a:solidFill>
            <a:ln w="25400">
              <a:noFill/>
            </a:ln>
          </c:spPr>
          <c:invertIfNegative val="0"/>
          <c:xVal>
            <c:numRef>
              <c:f>'Perceptual Map Worksheet'!$E$48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Worksheet'!$G$48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Worksheet'!$I$48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1-9DE0-4D8C-ACF2-B8E1897B9793}"/>
            </c:ext>
          </c:extLst>
        </c:ser>
        <c:ser>
          <c:idx val="18"/>
          <c:order val="18"/>
          <c:tx>
            <c:strRef>
              <c:f>'Perceptual Map Worksheet'!$C$49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4978B1"/>
            </a:solidFill>
            <a:ln w="25400">
              <a:noFill/>
            </a:ln>
          </c:spPr>
          <c:invertIfNegative val="0"/>
          <c:xVal>
            <c:numRef>
              <c:f>'Perceptual Map Worksheet'!$E$49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Worksheet'!$G$49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Worksheet'!$I$49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2-9DE0-4D8C-ACF2-B8E1897B9793}"/>
            </c:ext>
          </c:extLst>
        </c:ser>
        <c:ser>
          <c:idx val="19"/>
          <c:order val="19"/>
          <c:tx>
            <c:strRef>
              <c:f>'Perceptual Map Worksheet'!$C$50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B34A47"/>
            </a:solidFill>
            <a:ln w="25400">
              <a:noFill/>
            </a:ln>
          </c:spPr>
          <c:invertIfNegative val="0"/>
          <c:xVal>
            <c:numRef>
              <c:f>'Perceptual Map Worksheet'!$E$50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Worksheet'!$G$50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Worksheet'!$I$50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3-9DE0-4D8C-ACF2-B8E1897B9793}"/>
            </c:ext>
          </c:extLst>
        </c:ser>
        <c:ser>
          <c:idx val="20"/>
          <c:order val="20"/>
          <c:tx>
            <c:strRef>
              <c:f>'Perceptual Map Worksheet'!$C$51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91AF53"/>
            </a:solidFill>
            <a:ln w="25400">
              <a:noFill/>
            </a:ln>
          </c:spPr>
          <c:invertIfNegative val="0"/>
          <c:xVal>
            <c:numRef>
              <c:f>'Perceptual Map Worksheet'!$E$51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Worksheet'!$G$51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Worksheet'!$I$51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4-9DE0-4D8C-ACF2-B8E1897B9793}"/>
            </c:ext>
          </c:extLst>
        </c:ser>
        <c:ser>
          <c:idx val="21"/>
          <c:order val="21"/>
          <c:tx>
            <c:strRef>
              <c:f>'Perceptual Map Worksheet'!$C$52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775D97"/>
            </a:solidFill>
            <a:ln w="25400">
              <a:noFill/>
            </a:ln>
          </c:spPr>
          <c:invertIfNegative val="0"/>
          <c:xVal>
            <c:numRef>
              <c:f>'Perceptual Map Worksheet'!$E$52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Worksheet'!$G$52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Worksheet'!$I$52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5-9DE0-4D8C-ACF2-B8E1897B9793}"/>
            </c:ext>
          </c:extLst>
        </c:ser>
        <c:ser>
          <c:idx val="22"/>
          <c:order val="22"/>
          <c:tx>
            <c:strRef>
              <c:f>'Perceptual Map Worksheet'!$C$53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46A1B9"/>
            </a:solidFill>
            <a:ln w="25400">
              <a:noFill/>
            </a:ln>
          </c:spPr>
          <c:invertIfNegative val="0"/>
          <c:xVal>
            <c:numRef>
              <c:f>'Perceptual Map Worksheet'!$E$53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Worksheet'!$G$53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Worksheet'!$I$53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6-9DE0-4D8C-ACF2-B8E1897B9793}"/>
            </c:ext>
          </c:extLst>
        </c:ser>
        <c:ser>
          <c:idx val="23"/>
          <c:order val="23"/>
          <c:tx>
            <c:strRef>
              <c:f>'Perceptual Map Worksheet'!$C$54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E78C41"/>
            </a:solidFill>
            <a:ln w="25400">
              <a:noFill/>
            </a:ln>
          </c:spPr>
          <c:invertIfNegative val="0"/>
          <c:xVal>
            <c:numRef>
              <c:f>'Perceptual Map Worksheet'!$E$54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Worksheet'!$G$54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Worksheet'!$I$54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7-9DE0-4D8C-ACF2-B8E1897B9793}"/>
            </c:ext>
          </c:extLst>
        </c:ser>
        <c:ser>
          <c:idx val="24"/>
          <c:order val="24"/>
          <c:tx>
            <c:strRef>
              <c:f>'Perceptual Map Worksheet'!$C$55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xVal>
            <c:numRef>
              <c:f>'Perceptual Map Worksheet'!$E$55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Worksheet'!$G$55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Worksheet'!$I$55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8-9DE0-4D8C-ACF2-B8E1897B9793}"/>
            </c:ext>
          </c:extLst>
        </c:ser>
        <c:ser>
          <c:idx val="25"/>
          <c:order val="25"/>
          <c:tx>
            <c:strRef>
              <c:f>'Perceptual Map Worksheet'!$C$31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Worksheet'!$E$31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Worksheet'!$G$31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Worksheet'!$I$31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9-9DE0-4D8C-ACF2-B8E1897B9793}"/>
            </c:ext>
          </c:extLst>
        </c:ser>
        <c:ser>
          <c:idx val="26"/>
          <c:order val="26"/>
          <c:tx>
            <c:strRef>
              <c:f>'Perceptual Map Worksheet'!$C$32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9BBB59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Worksheet'!$E$32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Worksheet'!$G$32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Worksheet'!$I$32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A-9DE0-4D8C-ACF2-B8E1897B9793}"/>
            </c:ext>
          </c:extLst>
        </c:ser>
        <c:ser>
          <c:idx val="27"/>
          <c:order val="27"/>
          <c:tx>
            <c:strRef>
              <c:f>'Perceptual Map Worksheet'!$C$33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8064A2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Worksheet'!$E$33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Worksheet'!$G$33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Worksheet'!$I$33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B-9DE0-4D8C-ACF2-B8E1897B9793}"/>
            </c:ext>
          </c:extLst>
        </c:ser>
        <c:ser>
          <c:idx val="28"/>
          <c:order val="28"/>
          <c:tx>
            <c:strRef>
              <c:f>'Perceptual Map Worksheet'!$C$34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4BACC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Worksheet'!$E$34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Worksheet'!$G$34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Worksheet'!$I$34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C-9DE0-4D8C-ACF2-B8E1897B9793}"/>
            </c:ext>
          </c:extLst>
        </c:ser>
        <c:ser>
          <c:idx val="29"/>
          <c:order val="29"/>
          <c:tx>
            <c:strRef>
              <c:f>'Perceptual Map Worksheet'!$C$35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F7964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Worksheet'!$E$35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Worksheet'!$G$35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Worksheet'!$I$35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D-9DE0-4D8C-ACF2-B8E1897B9793}"/>
            </c:ext>
          </c:extLst>
        </c:ser>
        <c:ser>
          <c:idx val="30"/>
          <c:order val="30"/>
          <c:tx>
            <c:strRef>
              <c:f>'Perceptual Map Worksheet'!$C$36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7E9BC8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Worksheet'!$E$36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Worksheet'!$G$36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Worksheet'!$I$36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E-9DE0-4D8C-ACF2-B8E1897B9793}"/>
            </c:ext>
          </c:extLst>
        </c:ser>
        <c:ser>
          <c:idx val="31"/>
          <c:order val="31"/>
          <c:tx>
            <c:strRef>
              <c:f>'Perceptual Map Worksheet'!$C$37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DD0806"/>
            </a:solidFill>
            <a:ln w="12700">
              <a:solidFill>
                <a:srgbClr val="DD0806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Worksheet'!$E$37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Worksheet'!$G$37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Worksheet'!$I$37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F-9DE0-4D8C-ACF2-B8E1897B9793}"/>
            </c:ext>
          </c:extLst>
        </c:ser>
        <c:ser>
          <c:idx val="32"/>
          <c:order val="32"/>
          <c:tx>
            <c:strRef>
              <c:f>'Perceptual Map Worksheet'!$C$38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AEC683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Worksheet'!$E$38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Worksheet'!$G$38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Worksheet'!$I$38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20-9DE0-4D8C-ACF2-B8E1897B9793}"/>
            </c:ext>
          </c:extLst>
        </c:ser>
        <c:ser>
          <c:idx val="33"/>
          <c:order val="33"/>
          <c:tx>
            <c:strRef>
              <c:f>'Perceptual Map Worksheet'!$C$39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9B89B3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Worksheet'!$E$39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Worksheet'!$G$39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Worksheet'!$I$39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21-9DE0-4D8C-ACF2-B8E1897B9793}"/>
            </c:ext>
          </c:extLst>
        </c:ser>
        <c:ser>
          <c:idx val="34"/>
          <c:order val="34"/>
          <c:tx>
            <c:strRef>
              <c:f>'Perceptual Map Worksheet'!$C$40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7CBBCF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Worksheet'!$E$40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Worksheet'!$G$40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Worksheet'!$I$40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22-9DE0-4D8C-ACF2-B8E1897B9793}"/>
            </c:ext>
          </c:extLst>
        </c:ser>
        <c:ser>
          <c:idx val="35"/>
          <c:order val="35"/>
          <c:tx>
            <c:strRef>
              <c:f>'Perceptual Map Worksheet'!$C$41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F8AA79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Worksheet'!$E$41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Worksheet'!$G$41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Worksheet'!$I$41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23-9DE0-4D8C-ACF2-B8E1897B9793}"/>
            </c:ext>
          </c:extLst>
        </c:ser>
        <c:ser>
          <c:idx val="36"/>
          <c:order val="36"/>
          <c:tx>
            <c:strRef>
              <c:f>'Perceptual Map Worksheet'!$C$42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DD0806"/>
            </a:solidFill>
            <a:ln w="12700">
              <a:solidFill>
                <a:srgbClr val="DD0806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DE0-4D8C-ACF2-B8E1897B979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Worksheet'!$E$42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Worksheet'!$G$42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Worksheet'!$I$42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25-9DE0-4D8C-ACF2-B8E1897B9793}"/>
            </c:ext>
          </c:extLst>
        </c:ser>
        <c:ser>
          <c:idx val="37"/>
          <c:order val="37"/>
          <c:tx>
            <c:strRef>
              <c:f>'Perceptual Map Worksheet'!$C$43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D49D9C"/>
            </a:solidFill>
            <a:ln w="25400">
              <a:noFill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DE0-4D8C-ACF2-B8E1897B979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Worksheet'!$E$43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Worksheet'!$G$43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Worksheet'!$I$43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27-9DE0-4D8C-ACF2-B8E1897B9793}"/>
            </c:ext>
          </c:extLst>
        </c:ser>
        <c:ser>
          <c:idx val="38"/>
          <c:order val="38"/>
          <c:tx>
            <c:strRef>
              <c:f>'Perceptual Map Worksheet'!$C$44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BED1A0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Worksheet'!$E$44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Worksheet'!$G$44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Worksheet'!$I$44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28-9DE0-4D8C-ACF2-B8E1897B9793}"/>
            </c:ext>
          </c:extLst>
        </c:ser>
        <c:ser>
          <c:idx val="39"/>
          <c:order val="39"/>
          <c:tx>
            <c:strRef>
              <c:f>'Perceptual Map Worksheet'!$C$45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B0A4C2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Worksheet'!$E$45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Worksheet'!$G$45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Worksheet'!$I$45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29-9DE0-4D8C-ACF2-B8E1897B9793}"/>
            </c:ext>
          </c:extLst>
        </c:ser>
        <c:ser>
          <c:idx val="40"/>
          <c:order val="40"/>
          <c:tx>
            <c:strRef>
              <c:f>'Perceptual Map Worksheet'!$C$46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9CC8D8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Worksheet'!$E$46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Worksheet'!$G$46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Worksheet'!$I$46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2A-9DE0-4D8C-ACF2-B8E1897B9793}"/>
            </c:ext>
          </c:extLst>
        </c:ser>
        <c:ser>
          <c:idx val="41"/>
          <c:order val="41"/>
          <c:tx>
            <c:strRef>
              <c:f>'Perceptual Map Worksheet'!$C$47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F9BB9A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Worksheet'!$E$47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Worksheet'!$G$47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Worksheet'!$I$47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2B-9DE0-4D8C-ACF2-B8E1897B9793}"/>
            </c:ext>
          </c:extLst>
        </c:ser>
        <c:ser>
          <c:idx val="42"/>
          <c:order val="42"/>
          <c:tx>
            <c:strRef>
              <c:f>'Perceptual Map Worksheet'!$C$48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Worksheet'!$E$48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Worksheet'!$G$48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Worksheet'!$I$48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2C-9DE0-4D8C-ACF2-B8E1897B9793}"/>
            </c:ext>
          </c:extLst>
        </c:ser>
        <c:ser>
          <c:idx val="43"/>
          <c:order val="43"/>
          <c:tx>
            <c:strRef>
              <c:f>'Perceptual Map Worksheet'!$C$49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DDB6B5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Worksheet'!$E$49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Worksheet'!$G$49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Worksheet'!$I$49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2D-9DE0-4D8C-ACF2-B8E1897B9793}"/>
            </c:ext>
          </c:extLst>
        </c:ser>
        <c:ser>
          <c:idx val="44"/>
          <c:order val="44"/>
          <c:tx>
            <c:strRef>
              <c:f>'Perceptual Map Worksheet'!$C$50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CDDBB8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Worksheet'!$E$50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Worksheet'!$G$50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Worksheet'!$I$50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2E-9DE0-4D8C-ACF2-B8E1897B9793}"/>
            </c:ext>
          </c:extLst>
        </c:ser>
        <c:ser>
          <c:idx val="45"/>
          <c:order val="45"/>
          <c:tx>
            <c:strRef>
              <c:f>'Perceptual Map Worksheet'!$C$51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C3BAD0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Worksheet'!$E$51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Worksheet'!$G$51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Worksheet'!$I$51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2F-9DE0-4D8C-ACF2-B8E1897B9793}"/>
            </c:ext>
          </c:extLst>
        </c:ser>
        <c:ser>
          <c:idx val="46"/>
          <c:order val="46"/>
          <c:tx>
            <c:strRef>
              <c:f>'Perceptual Map Worksheet'!$C$52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B5D4E0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Worksheet'!$E$52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Worksheet'!$G$52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Worksheet'!$I$52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30-9DE0-4D8C-ACF2-B8E1897B9793}"/>
            </c:ext>
          </c:extLst>
        </c:ser>
        <c:ser>
          <c:idx val="47"/>
          <c:order val="47"/>
          <c:tx>
            <c:strRef>
              <c:f>'Perceptual Map Worksheet'!$C$53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Worksheet'!$E$53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Worksheet'!$G$53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Worksheet'!$I$53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31-9DE0-4D8C-ACF2-B8E1897B9793}"/>
            </c:ext>
          </c:extLst>
        </c:ser>
        <c:ser>
          <c:idx val="48"/>
          <c:order val="48"/>
          <c:tx>
            <c:strRef>
              <c:f>'Perceptual Map Worksheet'!$C$54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CBD4E5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Worksheet'!$E$54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Worksheet'!$G$54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Worksheet'!$I$54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32-9DE0-4D8C-ACF2-B8E1897B9793}"/>
            </c:ext>
          </c:extLst>
        </c:ser>
        <c:ser>
          <c:idx val="49"/>
          <c:order val="49"/>
          <c:tx>
            <c:strRef>
              <c:f>'Perceptual Map Worksheet'!$C$55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E6CBCA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Worksheet'!$E$55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Worksheet'!$G$55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Worksheet'!$I$55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33-9DE0-4D8C-ACF2-B8E1897B9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50"/>
        <c:showNegBubbles val="0"/>
        <c:axId val="1683460447"/>
        <c:axId val="1"/>
      </c:bubbleChart>
      <c:valAx>
        <c:axId val="1683460447"/>
        <c:scaling>
          <c:orientation val="minMax"/>
          <c:max val="10"/>
          <c:min val="0"/>
        </c:scaling>
        <c:delete val="0"/>
        <c:axPos val="b"/>
        <c:numFmt formatCode="General" sourceLinked="1"/>
        <c:majorTickMark val="none"/>
        <c:minorTickMark val="none"/>
        <c:tickLblPos val="none"/>
        <c:spPr>
          <a:ln w="3175">
            <a:solidFill>
              <a:srgbClr val="808080"/>
            </a:solidFill>
            <a:prstDash val="solid"/>
          </a:ln>
        </c:spPr>
        <c:crossAx val="1"/>
        <c:crossesAt val="5"/>
        <c:crossBetween val="midCat"/>
      </c:valAx>
      <c:valAx>
        <c:axId val="1"/>
        <c:scaling>
          <c:orientation val="minMax"/>
          <c:max val="10"/>
          <c:min val="0"/>
        </c:scaling>
        <c:delete val="0"/>
        <c:axPos val="l"/>
        <c:numFmt formatCode="General" sourceLinked="1"/>
        <c:majorTickMark val="none"/>
        <c:minorTickMark val="none"/>
        <c:tickLblPos val="none"/>
        <c:spPr>
          <a:ln w="3175">
            <a:solidFill>
              <a:srgbClr val="808080"/>
            </a:solidFill>
            <a:prstDash val="solid"/>
          </a:ln>
        </c:spPr>
        <c:crossAx val="1683460447"/>
        <c:crossesAt val="5"/>
        <c:crossBetween val="midCat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1" l="0.75" r="0.75" t="1" header="0.3" footer="0.3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 = Enter Your Data'!$D$8</c:f>
          <c:strCache>
            <c:ptCount val="1"/>
          </c:strCache>
        </c:strRef>
      </c:tx>
      <c:layout>
        <c:manualLayout>
          <c:xMode val="edge"/>
          <c:yMode val="edge"/>
          <c:x val="6.5256990175737037E-2"/>
          <c:y val="1.795496615554634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2001829794040869E-2"/>
          <c:y val="0.12535019015238189"/>
          <c:w val="0.88437606884291209"/>
          <c:h val="0.82416839237677653"/>
        </c:manualLayout>
      </c:layout>
      <c:bubbleChart>
        <c:varyColors val="0"/>
        <c:ser>
          <c:idx val="0"/>
          <c:order val="0"/>
          <c:tx>
            <c:strRef>
              <c:f>'Perceptual Map Worksheet'!$C$31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345882"/>
            </a:solidFill>
            <a:ln w="25400">
              <a:noFill/>
            </a:ln>
          </c:spPr>
          <c:invertIfNegative val="0"/>
          <c:xVal>
            <c:numRef>
              <c:f>'Perceptual Map Worksheet'!$E$31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Worksheet'!$G$31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Worksheet'!$I$31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0-3B7F-4EDF-BBEE-8B939807F56D}"/>
            </c:ext>
          </c:extLst>
        </c:ser>
        <c:ser>
          <c:idx val="1"/>
          <c:order val="1"/>
          <c:tx>
            <c:strRef>
              <c:f>'Perceptual Map Worksheet'!$C$32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843533"/>
            </a:solidFill>
            <a:ln w="25400">
              <a:noFill/>
            </a:ln>
          </c:spPr>
          <c:invertIfNegative val="0"/>
          <c:xVal>
            <c:numRef>
              <c:f>'Perceptual Map Worksheet'!$E$32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Worksheet'!$G$32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Worksheet'!$I$32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1-3B7F-4EDF-BBEE-8B939807F56D}"/>
            </c:ext>
          </c:extLst>
        </c:ser>
        <c:ser>
          <c:idx val="2"/>
          <c:order val="2"/>
          <c:tx>
            <c:strRef>
              <c:f>'Perceptual Map Worksheet'!$C$33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6A813B"/>
            </a:solidFill>
            <a:ln w="25400">
              <a:noFill/>
            </a:ln>
          </c:spPr>
          <c:invertIfNegative val="0"/>
          <c:xVal>
            <c:numRef>
              <c:f>'Perceptual Map Worksheet'!$E$33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Worksheet'!$G$33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Worksheet'!$I$33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2-3B7F-4EDF-BBEE-8B939807F56D}"/>
            </c:ext>
          </c:extLst>
        </c:ser>
        <c:ser>
          <c:idx val="3"/>
          <c:order val="3"/>
          <c:tx>
            <c:strRef>
              <c:f>'Perceptual Map Worksheet'!$C$34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57436F"/>
            </a:solidFill>
            <a:ln w="25400">
              <a:noFill/>
            </a:ln>
          </c:spPr>
          <c:invertIfNegative val="0"/>
          <c:xVal>
            <c:numRef>
              <c:f>'Perceptual Map Worksheet'!$E$34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Worksheet'!$G$34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Worksheet'!$I$34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3-3B7F-4EDF-BBEE-8B939807F56D}"/>
            </c:ext>
          </c:extLst>
        </c:ser>
        <c:ser>
          <c:idx val="4"/>
          <c:order val="4"/>
          <c:tx>
            <c:strRef>
              <c:f>'Perceptual Map Worksheet'!$C$35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317689"/>
            </a:solidFill>
            <a:ln w="25400">
              <a:noFill/>
            </a:ln>
          </c:spPr>
          <c:invertIfNegative val="0"/>
          <c:xVal>
            <c:numRef>
              <c:f>'Perceptual Map Worksheet'!$E$35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Worksheet'!$G$35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Worksheet'!$I$35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4-3B7F-4EDF-BBEE-8B939807F56D}"/>
            </c:ext>
          </c:extLst>
        </c:ser>
        <c:ser>
          <c:idx val="5"/>
          <c:order val="5"/>
          <c:tx>
            <c:strRef>
              <c:f>'Perceptual Map Worksheet'!$C$36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AB662E"/>
            </a:solidFill>
            <a:ln w="25400">
              <a:noFill/>
            </a:ln>
          </c:spPr>
          <c:invertIfNegative val="0"/>
          <c:xVal>
            <c:numRef>
              <c:f>'Perceptual Map Worksheet'!$E$36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Worksheet'!$G$36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Worksheet'!$I$36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5-3B7F-4EDF-BBEE-8B939807F56D}"/>
            </c:ext>
          </c:extLst>
        </c:ser>
        <c:ser>
          <c:idx val="6"/>
          <c:order val="6"/>
          <c:tx>
            <c:strRef>
              <c:f>'Perceptual Map Worksheet'!$C$37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3C6494"/>
            </a:solidFill>
            <a:ln w="25400">
              <a:noFill/>
            </a:ln>
          </c:spPr>
          <c:invertIfNegative val="0"/>
          <c:xVal>
            <c:numRef>
              <c:f>'Perceptual Map Worksheet'!$E$37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Worksheet'!$G$37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Worksheet'!$I$37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6-3B7F-4EDF-BBEE-8B939807F56D}"/>
            </c:ext>
          </c:extLst>
        </c:ser>
        <c:ser>
          <c:idx val="7"/>
          <c:order val="7"/>
          <c:tx>
            <c:strRef>
              <c:f>'Perceptual Map Worksheet'!$C$38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963D3B"/>
            </a:solidFill>
            <a:ln w="25400">
              <a:noFill/>
            </a:ln>
          </c:spPr>
          <c:invertIfNegative val="0"/>
          <c:xVal>
            <c:numRef>
              <c:f>'Perceptual Map Worksheet'!$E$38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Worksheet'!$G$38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Worksheet'!$I$38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7-3B7F-4EDF-BBEE-8B939807F56D}"/>
            </c:ext>
          </c:extLst>
        </c:ser>
        <c:ser>
          <c:idx val="8"/>
          <c:order val="8"/>
          <c:tx>
            <c:strRef>
              <c:f>'Perceptual Map Worksheet'!$C$39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799244"/>
            </a:solidFill>
            <a:ln w="25400">
              <a:noFill/>
            </a:ln>
          </c:spPr>
          <c:invertIfNegative val="0"/>
          <c:xVal>
            <c:numRef>
              <c:f>'Perceptual Map Worksheet'!$E$39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Worksheet'!$G$39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Worksheet'!$I$39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8-3B7F-4EDF-BBEE-8B939807F56D}"/>
            </c:ext>
          </c:extLst>
        </c:ser>
        <c:ser>
          <c:idx val="9"/>
          <c:order val="9"/>
          <c:tx>
            <c:strRef>
              <c:f>'Perceptual Map Worksheet'!$C$40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634D7E"/>
            </a:solidFill>
            <a:ln w="25400">
              <a:noFill/>
            </a:ln>
          </c:spPr>
          <c:invertIfNegative val="0"/>
          <c:xVal>
            <c:numRef>
              <c:f>'Perceptual Map Worksheet'!$E$40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Worksheet'!$G$40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Worksheet'!$I$40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9-3B7F-4EDF-BBEE-8B939807F56D}"/>
            </c:ext>
          </c:extLst>
        </c:ser>
        <c:ser>
          <c:idx val="10"/>
          <c:order val="10"/>
          <c:tx>
            <c:strRef>
              <c:f>'Perceptual Map Worksheet'!$C$41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39869B"/>
            </a:solidFill>
            <a:ln w="25400">
              <a:noFill/>
            </a:ln>
          </c:spPr>
          <c:invertIfNegative val="0"/>
          <c:xVal>
            <c:numRef>
              <c:f>'Perceptual Map Worksheet'!$E$41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Worksheet'!$G$41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Worksheet'!$I$41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A-3B7F-4EDF-BBEE-8B939807F56D}"/>
            </c:ext>
          </c:extLst>
        </c:ser>
        <c:ser>
          <c:idx val="11"/>
          <c:order val="11"/>
          <c:tx>
            <c:strRef>
              <c:f>'Perceptual Map Worksheet'!$C$42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C27535"/>
            </a:solidFill>
            <a:ln w="25400">
              <a:noFill/>
            </a:ln>
          </c:spPr>
          <c:invertIfNegative val="0"/>
          <c:xVal>
            <c:numRef>
              <c:f>'Perceptual Map Worksheet'!$E$42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Worksheet'!$G$42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Worksheet'!$I$42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B-3B7F-4EDF-BBEE-8B939807F56D}"/>
            </c:ext>
          </c:extLst>
        </c:ser>
        <c:ser>
          <c:idx val="12"/>
          <c:order val="12"/>
          <c:tx>
            <c:strRef>
              <c:f>'Perceptual Map Worksheet'!$C$43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436FA3"/>
            </a:solidFill>
            <a:ln w="25400">
              <a:noFill/>
            </a:ln>
          </c:spPr>
          <c:invertIfNegative val="0"/>
          <c:xVal>
            <c:numRef>
              <c:f>'Perceptual Map Worksheet'!$E$43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Worksheet'!$G$43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Worksheet'!$I$43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C-3B7F-4EDF-BBEE-8B939807F56D}"/>
            </c:ext>
          </c:extLst>
        </c:ser>
        <c:ser>
          <c:idx val="13"/>
          <c:order val="13"/>
          <c:tx>
            <c:strRef>
              <c:f>'Perceptual Map Worksheet'!$C$44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A64441"/>
            </a:solidFill>
            <a:ln w="25400">
              <a:noFill/>
            </a:ln>
          </c:spPr>
          <c:invertIfNegative val="0"/>
          <c:xVal>
            <c:numRef>
              <c:f>'Perceptual Map Worksheet'!$E$44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Worksheet'!$G$44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Worksheet'!$I$44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D-3B7F-4EDF-BBEE-8B939807F56D}"/>
            </c:ext>
          </c:extLst>
        </c:ser>
        <c:ser>
          <c:idx val="14"/>
          <c:order val="14"/>
          <c:tx>
            <c:strRef>
              <c:f>'Perceptual Map Worksheet'!$C$45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85A14C"/>
            </a:solidFill>
            <a:ln w="25400">
              <a:noFill/>
            </a:ln>
          </c:spPr>
          <c:invertIfNegative val="0"/>
          <c:xVal>
            <c:numRef>
              <c:f>'Perceptual Map Worksheet'!$E$45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Worksheet'!$G$45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Worksheet'!$I$45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E-3B7F-4EDF-BBEE-8B939807F56D}"/>
            </c:ext>
          </c:extLst>
        </c:ser>
        <c:ser>
          <c:idx val="15"/>
          <c:order val="15"/>
          <c:tx>
            <c:strRef>
              <c:f>'Perceptual Map Worksheet'!$C$46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6E558B"/>
            </a:solidFill>
            <a:ln w="25400">
              <a:noFill/>
            </a:ln>
          </c:spPr>
          <c:invertIfNegative val="0"/>
          <c:xVal>
            <c:numRef>
              <c:f>'Perceptual Map Worksheet'!$E$46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Worksheet'!$G$46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Worksheet'!$I$46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F-3B7F-4EDF-BBEE-8B939807F56D}"/>
            </c:ext>
          </c:extLst>
        </c:ser>
        <c:ser>
          <c:idx val="16"/>
          <c:order val="16"/>
          <c:tx>
            <c:strRef>
              <c:f>'Perceptual Map Worksheet'!$C$47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4094AB"/>
            </a:solidFill>
            <a:ln w="25400">
              <a:noFill/>
            </a:ln>
          </c:spPr>
          <c:invertIfNegative val="0"/>
          <c:xVal>
            <c:numRef>
              <c:f>'Perceptual Map Worksheet'!$E$47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Worksheet'!$G$47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Worksheet'!$I$47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0-3B7F-4EDF-BBEE-8B939807F56D}"/>
            </c:ext>
          </c:extLst>
        </c:ser>
        <c:ser>
          <c:idx val="17"/>
          <c:order val="17"/>
          <c:tx>
            <c:strRef>
              <c:f>'Perceptual Map Worksheet'!$C$48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D6813B"/>
            </a:solidFill>
            <a:ln w="25400">
              <a:noFill/>
            </a:ln>
          </c:spPr>
          <c:invertIfNegative val="0"/>
          <c:xVal>
            <c:numRef>
              <c:f>'Perceptual Map Worksheet'!$E$48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Worksheet'!$G$48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Worksheet'!$I$48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1-3B7F-4EDF-BBEE-8B939807F56D}"/>
            </c:ext>
          </c:extLst>
        </c:ser>
        <c:ser>
          <c:idx val="18"/>
          <c:order val="18"/>
          <c:tx>
            <c:strRef>
              <c:f>'Perceptual Map Worksheet'!$C$49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4978B1"/>
            </a:solidFill>
            <a:ln w="25400">
              <a:noFill/>
            </a:ln>
          </c:spPr>
          <c:invertIfNegative val="0"/>
          <c:xVal>
            <c:numRef>
              <c:f>'Perceptual Map Worksheet'!$E$49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Worksheet'!$G$49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Worksheet'!$I$49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2-3B7F-4EDF-BBEE-8B939807F56D}"/>
            </c:ext>
          </c:extLst>
        </c:ser>
        <c:ser>
          <c:idx val="19"/>
          <c:order val="19"/>
          <c:tx>
            <c:strRef>
              <c:f>'Perceptual Map Worksheet'!$C$50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B34A47"/>
            </a:solidFill>
            <a:ln w="25400">
              <a:noFill/>
            </a:ln>
          </c:spPr>
          <c:invertIfNegative val="0"/>
          <c:xVal>
            <c:numRef>
              <c:f>'Perceptual Map Worksheet'!$E$50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Worksheet'!$G$50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Worksheet'!$I$50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3-3B7F-4EDF-BBEE-8B939807F56D}"/>
            </c:ext>
          </c:extLst>
        </c:ser>
        <c:ser>
          <c:idx val="20"/>
          <c:order val="20"/>
          <c:tx>
            <c:strRef>
              <c:f>'Perceptual Map Worksheet'!$C$51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91AF53"/>
            </a:solidFill>
            <a:ln w="25400">
              <a:noFill/>
            </a:ln>
          </c:spPr>
          <c:invertIfNegative val="0"/>
          <c:xVal>
            <c:numRef>
              <c:f>'Perceptual Map Worksheet'!$E$51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Worksheet'!$G$51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Worksheet'!$I$51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4-3B7F-4EDF-BBEE-8B939807F56D}"/>
            </c:ext>
          </c:extLst>
        </c:ser>
        <c:ser>
          <c:idx val="21"/>
          <c:order val="21"/>
          <c:tx>
            <c:strRef>
              <c:f>'Perceptual Map Worksheet'!$C$52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775D97"/>
            </a:solidFill>
            <a:ln w="25400">
              <a:noFill/>
            </a:ln>
          </c:spPr>
          <c:invertIfNegative val="0"/>
          <c:xVal>
            <c:numRef>
              <c:f>'Perceptual Map Worksheet'!$E$52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Worksheet'!$G$52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Worksheet'!$I$52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5-3B7F-4EDF-BBEE-8B939807F56D}"/>
            </c:ext>
          </c:extLst>
        </c:ser>
        <c:ser>
          <c:idx val="22"/>
          <c:order val="22"/>
          <c:tx>
            <c:strRef>
              <c:f>'Perceptual Map Worksheet'!$C$53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46A1B9"/>
            </a:solidFill>
            <a:ln w="25400">
              <a:noFill/>
            </a:ln>
          </c:spPr>
          <c:invertIfNegative val="0"/>
          <c:xVal>
            <c:numRef>
              <c:f>'Perceptual Map Worksheet'!$E$53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Worksheet'!$G$53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Worksheet'!$I$53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6-3B7F-4EDF-BBEE-8B939807F56D}"/>
            </c:ext>
          </c:extLst>
        </c:ser>
        <c:ser>
          <c:idx val="23"/>
          <c:order val="23"/>
          <c:tx>
            <c:strRef>
              <c:f>'Perceptual Map Worksheet'!$C$54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E78C41"/>
            </a:solidFill>
            <a:ln w="25400">
              <a:noFill/>
            </a:ln>
          </c:spPr>
          <c:invertIfNegative val="0"/>
          <c:xVal>
            <c:numRef>
              <c:f>'Perceptual Map Worksheet'!$E$54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Worksheet'!$G$54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Worksheet'!$I$54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7-3B7F-4EDF-BBEE-8B939807F56D}"/>
            </c:ext>
          </c:extLst>
        </c:ser>
        <c:ser>
          <c:idx val="24"/>
          <c:order val="24"/>
          <c:tx>
            <c:strRef>
              <c:f>'Perceptual Map Worksheet'!$C$55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xVal>
            <c:numRef>
              <c:f>'Perceptual Map Worksheet'!$E$55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Worksheet'!$G$55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Worksheet'!$I$55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8-3B7F-4EDF-BBEE-8B939807F56D}"/>
            </c:ext>
          </c:extLst>
        </c:ser>
        <c:ser>
          <c:idx val="25"/>
          <c:order val="25"/>
          <c:tx>
            <c:strRef>
              <c:f>'Perceptual Map Worksheet'!$C$31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Worksheet'!$E$31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Worksheet'!$G$31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Worksheet'!$I$31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9-3B7F-4EDF-BBEE-8B939807F56D}"/>
            </c:ext>
          </c:extLst>
        </c:ser>
        <c:ser>
          <c:idx val="26"/>
          <c:order val="26"/>
          <c:tx>
            <c:strRef>
              <c:f>'Perceptual Map Worksheet'!$C$32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9BBB59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Worksheet'!$E$32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Worksheet'!$G$32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Worksheet'!$I$32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A-3B7F-4EDF-BBEE-8B939807F56D}"/>
            </c:ext>
          </c:extLst>
        </c:ser>
        <c:ser>
          <c:idx val="27"/>
          <c:order val="27"/>
          <c:tx>
            <c:strRef>
              <c:f>'Perceptual Map Worksheet'!$C$33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8064A2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Worksheet'!$E$33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Worksheet'!$G$33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Worksheet'!$I$33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B-3B7F-4EDF-BBEE-8B939807F56D}"/>
            </c:ext>
          </c:extLst>
        </c:ser>
        <c:ser>
          <c:idx val="28"/>
          <c:order val="28"/>
          <c:tx>
            <c:strRef>
              <c:f>'Perceptual Map Worksheet'!$C$34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4BACC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Worksheet'!$E$34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Worksheet'!$G$34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Worksheet'!$I$34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C-3B7F-4EDF-BBEE-8B939807F56D}"/>
            </c:ext>
          </c:extLst>
        </c:ser>
        <c:ser>
          <c:idx val="29"/>
          <c:order val="29"/>
          <c:tx>
            <c:strRef>
              <c:f>'Perceptual Map Worksheet'!$C$35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F7964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Worksheet'!$E$35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Worksheet'!$G$35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Worksheet'!$I$35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D-3B7F-4EDF-BBEE-8B939807F56D}"/>
            </c:ext>
          </c:extLst>
        </c:ser>
        <c:ser>
          <c:idx val="30"/>
          <c:order val="30"/>
          <c:tx>
            <c:strRef>
              <c:f>'Perceptual Map Worksheet'!$C$36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7E9BC8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Worksheet'!$E$36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Worksheet'!$G$36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Worksheet'!$I$36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E-3B7F-4EDF-BBEE-8B939807F56D}"/>
            </c:ext>
          </c:extLst>
        </c:ser>
        <c:ser>
          <c:idx val="31"/>
          <c:order val="31"/>
          <c:tx>
            <c:strRef>
              <c:f>'Perceptual Map Worksheet'!$C$37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DD0806"/>
            </a:solidFill>
            <a:ln w="12700">
              <a:solidFill>
                <a:srgbClr val="DD0806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3B7F-4EDF-BBEE-8B939807F56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Worksheet'!$E$37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Worksheet'!$G$37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Worksheet'!$I$37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20-3B7F-4EDF-BBEE-8B939807F56D}"/>
            </c:ext>
          </c:extLst>
        </c:ser>
        <c:ser>
          <c:idx val="32"/>
          <c:order val="32"/>
          <c:tx>
            <c:strRef>
              <c:f>'Perceptual Map Worksheet'!$C$38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AEC683"/>
            </a:solidFill>
            <a:ln w="25400">
              <a:noFill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3B7F-4EDF-BBEE-8B939807F56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Worksheet'!$E$38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Worksheet'!$G$38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Worksheet'!$I$38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22-3B7F-4EDF-BBEE-8B939807F56D}"/>
            </c:ext>
          </c:extLst>
        </c:ser>
        <c:ser>
          <c:idx val="33"/>
          <c:order val="33"/>
          <c:tx>
            <c:strRef>
              <c:f>'Perceptual Map Worksheet'!$C$39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9B89B3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Worksheet'!$E$39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Worksheet'!$G$39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Worksheet'!$I$39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24-3B7F-4EDF-BBEE-8B939807F56D}"/>
            </c:ext>
          </c:extLst>
        </c:ser>
        <c:ser>
          <c:idx val="34"/>
          <c:order val="34"/>
          <c:tx>
            <c:strRef>
              <c:f>'Perceptual Map Worksheet'!$C$40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7CBBCF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Worksheet'!$E$40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Worksheet'!$G$40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Worksheet'!$I$40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25-3B7F-4EDF-BBEE-8B939807F56D}"/>
            </c:ext>
          </c:extLst>
        </c:ser>
        <c:ser>
          <c:idx val="35"/>
          <c:order val="35"/>
          <c:tx>
            <c:strRef>
              <c:f>'Perceptual Map Worksheet'!$C$41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F8AA79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Worksheet'!$E$41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Worksheet'!$G$41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Worksheet'!$I$41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26-3B7F-4EDF-BBEE-8B939807F56D}"/>
            </c:ext>
          </c:extLst>
        </c:ser>
        <c:ser>
          <c:idx val="36"/>
          <c:order val="36"/>
          <c:tx>
            <c:strRef>
              <c:f>'Perceptual Map Worksheet'!$C$42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DD0806"/>
            </a:solidFill>
            <a:ln w="12700">
              <a:solidFill>
                <a:srgbClr val="DD0806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B7F-4EDF-BBEE-8B939807F56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Worksheet'!$E$42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Worksheet'!$G$42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Worksheet'!$I$42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28-3B7F-4EDF-BBEE-8B939807F56D}"/>
            </c:ext>
          </c:extLst>
        </c:ser>
        <c:ser>
          <c:idx val="37"/>
          <c:order val="37"/>
          <c:tx>
            <c:strRef>
              <c:f>'Perceptual Map Worksheet'!$C$43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D49D9C"/>
            </a:solidFill>
            <a:ln w="25400">
              <a:noFill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B7F-4EDF-BBEE-8B939807F56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Worksheet'!$E$43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Worksheet'!$G$43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Worksheet'!$I$43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2A-3B7F-4EDF-BBEE-8B939807F56D}"/>
            </c:ext>
          </c:extLst>
        </c:ser>
        <c:ser>
          <c:idx val="38"/>
          <c:order val="38"/>
          <c:tx>
            <c:strRef>
              <c:f>'Perceptual Map Worksheet'!$C$44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BED1A0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Worksheet'!$E$44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Worksheet'!$G$44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Worksheet'!$I$44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2B-3B7F-4EDF-BBEE-8B939807F56D}"/>
            </c:ext>
          </c:extLst>
        </c:ser>
        <c:ser>
          <c:idx val="39"/>
          <c:order val="39"/>
          <c:tx>
            <c:strRef>
              <c:f>'Perceptual Map Worksheet'!$C$45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B0A4C2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Worksheet'!$E$45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Worksheet'!$G$45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Worksheet'!$I$45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2C-3B7F-4EDF-BBEE-8B939807F56D}"/>
            </c:ext>
          </c:extLst>
        </c:ser>
        <c:ser>
          <c:idx val="40"/>
          <c:order val="40"/>
          <c:tx>
            <c:strRef>
              <c:f>'Perceptual Map Worksheet'!$C$46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9CC8D8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Worksheet'!$E$46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Worksheet'!$G$46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Worksheet'!$I$46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2D-3B7F-4EDF-BBEE-8B939807F56D}"/>
            </c:ext>
          </c:extLst>
        </c:ser>
        <c:ser>
          <c:idx val="41"/>
          <c:order val="41"/>
          <c:tx>
            <c:strRef>
              <c:f>'Perceptual Map Worksheet'!$C$47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F9BB9A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Worksheet'!$E$47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Worksheet'!$G$47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Worksheet'!$I$47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2E-3B7F-4EDF-BBEE-8B939807F56D}"/>
            </c:ext>
          </c:extLst>
        </c:ser>
        <c:ser>
          <c:idx val="42"/>
          <c:order val="42"/>
          <c:tx>
            <c:strRef>
              <c:f>'Perceptual Map Worksheet'!$C$48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Worksheet'!$E$48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Worksheet'!$G$48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Worksheet'!$I$48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2F-3B7F-4EDF-BBEE-8B939807F56D}"/>
            </c:ext>
          </c:extLst>
        </c:ser>
        <c:ser>
          <c:idx val="43"/>
          <c:order val="43"/>
          <c:tx>
            <c:strRef>
              <c:f>'Perceptual Map Worksheet'!$C$49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DDB6B5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Worksheet'!$E$49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Worksheet'!$G$49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Worksheet'!$I$49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31-3B7F-4EDF-BBEE-8B939807F56D}"/>
            </c:ext>
          </c:extLst>
        </c:ser>
        <c:ser>
          <c:idx val="44"/>
          <c:order val="44"/>
          <c:tx>
            <c:strRef>
              <c:f>'Perceptual Map Worksheet'!$C$50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CDDBB8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Worksheet'!$E$50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Worksheet'!$G$50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Worksheet'!$I$50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32-3B7F-4EDF-BBEE-8B939807F56D}"/>
            </c:ext>
          </c:extLst>
        </c:ser>
        <c:ser>
          <c:idx val="45"/>
          <c:order val="45"/>
          <c:tx>
            <c:strRef>
              <c:f>'Perceptual Map Worksheet'!$C$51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C3BAD0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Worksheet'!$E$51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Worksheet'!$G$51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Worksheet'!$I$51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34-3B7F-4EDF-BBEE-8B939807F56D}"/>
            </c:ext>
          </c:extLst>
        </c:ser>
        <c:ser>
          <c:idx val="46"/>
          <c:order val="46"/>
          <c:tx>
            <c:strRef>
              <c:f>'Perceptual Map Worksheet'!$C$52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B5D4E0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Worksheet'!$E$52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Worksheet'!$G$52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Worksheet'!$I$52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35-3B7F-4EDF-BBEE-8B939807F56D}"/>
            </c:ext>
          </c:extLst>
        </c:ser>
        <c:ser>
          <c:idx val="47"/>
          <c:order val="47"/>
          <c:tx>
            <c:strRef>
              <c:f>'Perceptual Map Worksheet'!$C$53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8.8531371534762537E-2"/>
                  <c:y val="-3.9585436435830134E-3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3B7F-4EDF-BBEE-8B939807F56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Worksheet'!$E$53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Worksheet'!$G$53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Worksheet'!$I$53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37-3B7F-4EDF-BBEE-8B939807F56D}"/>
            </c:ext>
          </c:extLst>
        </c:ser>
        <c:ser>
          <c:idx val="48"/>
          <c:order val="48"/>
          <c:tx>
            <c:strRef>
              <c:f>'Perceptual Map Worksheet'!$C$54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CBD4E5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Worksheet'!$E$54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Worksheet'!$G$54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Worksheet'!$I$54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38-3B7F-4EDF-BBEE-8B939807F56D}"/>
            </c:ext>
          </c:extLst>
        </c:ser>
        <c:ser>
          <c:idx val="49"/>
          <c:order val="49"/>
          <c:tx>
            <c:strRef>
              <c:f>'Perceptual Map Worksheet'!$C$55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E6CBCA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'Perceptual Map Worksheet'!$E$55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Worksheet'!$G$55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Worksheet'!$I$55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39-3B7F-4EDF-BBEE-8B939807F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50"/>
        <c:showNegBubbles val="0"/>
        <c:axId val="1683457119"/>
        <c:axId val="1"/>
      </c:bubbleChart>
      <c:valAx>
        <c:axId val="1683457119"/>
        <c:scaling>
          <c:orientation val="minMax"/>
          <c:max val="10"/>
          <c:min val="0"/>
        </c:scaling>
        <c:delete val="0"/>
        <c:axPos val="b"/>
        <c:numFmt formatCode="General" sourceLinked="1"/>
        <c:majorTickMark val="none"/>
        <c:minorTickMark val="none"/>
        <c:tickLblPos val="none"/>
        <c:spPr>
          <a:ln w="3175">
            <a:solidFill>
              <a:srgbClr val="808080"/>
            </a:solidFill>
            <a:prstDash val="solid"/>
          </a:ln>
        </c:spPr>
        <c:crossAx val="1"/>
        <c:crossesAt val="5"/>
        <c:crossBetween val="midCat"/>
      </c:valAx>
      <c:valAx>
        <c:axId val="1"/>
        <c:scaling>
          <c:orientation val="minMax"/>
          <c:max val="10"/>
          <c:min val="0"/>
        </c:scaling>
        <c:delete val="0"/>
        <c:axPos val="l"/>
        <c:numFmt formatCode="General" sourceLinked="1"/>
        <c:majorTickMark val="none"/>
        <c:minorTickMark val="none"/>
        <c:tickLblPos val="none"/>
        <c:spPr>
          <a:ln w="3175">
            <a:solidFill>
              <a:srgbClr val="808080"/>
            </a:solidFill>
            <a:prstDash val="solid"/>
          </a:ln>
        </c:spPr>
        <c:crossAx val="1683457119"/>
        <c:crossesAt val="5"/>
        <c:crossBetween val="midCat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1" l="0.75" r="0.75" t="1" header="0.3" footer="0.3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001829794040869E-2"/>
          <c:y val="0.12535019015238189"/>
          <c:w val="0.88437606884291209"/>
          <c:h val="0.82416839237677653"/>
        </c:manualLayout>
      </c:layout>
      <c:bubbleChart>
        <c:varyColors val="0"/>
        <c:ser>
          <c:idx val="0"/>
          <c:order val="0"/>
          <c:tx>
            <c:strRef>
              <c:f>'Perceptual Map Worksheet'!$C$31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345882"/>
            </a:solidFill>
            <a:ln w="25400">
              <a:noFill/>
            </a:ln>
          </c:spPr>
          <c:invertIfNegative val="0"/>
          <c:xVal>
            <c:numRef>
              <c:f>'Perceptual Map Worksheet'!$E$31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Worksheet'!$G$31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Worksheet'!$I$31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0-2BBE-48D2-9BD9-9AB70B37EB97}"/>
            </c:ext>
          </c:extLst>
        </c:ser>
        <c:ser>
          <c:idx val="1"/>
          <c:order val="1"/>
          <c:tx>
            <c:strRef>
              <c:f>'Perceptual Map Worksheet'!$C$32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843533"/>
            </a:solidFill>
            <a:ln w="25400">
              <a:noFill/>
            </a:ln>
          </c:spPr>
          <c:invertIfNegative val="0"/>
          <c:xVal>
            <c:numRef>
              <c:f>'Perceptual Map Worksheet'!$E$32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Worksheet'!$G$32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Worksheet'!$I$32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1-2BBE-48D2-9BD9-9AB70B37EB97}"/>
            </c:ext>
          </c:extLst>
        </c:ser>
        <c:ser>
          <c:idx val="2"/>
          <c:order val="2"/>
          <c:tx>
            <c:strRef>
              <c:f>'Perceptual Map Worksheet'!$C$33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6A813B"/>
            </a:solidFill>
            <a:ln w="25400">
              <a:noFill/>
            </a:ln>
          </c:spPr>
          <c:invertIfNegative val="0"/>
          <c:xVal>
            <c:numRef>
              <c:f>'Perceptual Map Worksheet'!$E$33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Worksheet'!$G$33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Worksheet'!$I$33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2-2BBE-48D2-9BD9-9AB70B37EB97}"/>
            </c:ext>
          </c:extLst>
        </c:ser>
        <c:ser>
          <c:idx val="3"/>
          <c:order val="3"/>
          <c:tx>
            <c:strRef>
              <c:f>'Perceptual Map Worksheet'!$C$34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57436F"/>
            </a:solidFill>
            <a:ln w="25400">
              <a:noFill/>
            </a:ln>
          </c:spPr>
          <c:invertIfNegative val="0"/>
          <c:xVal>
            <c:numRef>
              <c:f>'Perceptual Map Worksheet'!$E$34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Worksheet'!$G$34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Worksheet'!$I$34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3-2BBE-48D2-9BD9-9AB70B37EB97}"/>
            </c:ext>
          </c:extLst>
        </c:ser>
        <c:ser>
          <c:idx val="4"/>
          <c:order val="4"/>
          <c:tx>
            <c:strRef>
              <c:f>'Perceptual Map Worksheet'!$C$35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317689"/>
            </a:solidFill>
            <a:ln w="25400">
              <a:noFill/>
            </a:ln>
          </c:spPr>
          <c:invertIfNegative val="0"/>
          <c:xVal>
            <c:numRef>
              <c:f>'Perceptual Map Worksheet'!$E$35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Worksheet'!$G$35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Worksheet'!$I$35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4-2BBE-48D2-9BD9-9AB70B37EB97}"/>
            </c:ext>
          </c:extLst>
        </c:ser>
        <c:ser>
          <c:idx val="5"/>
          <c:order val="5"/>
          <c:tx>
            <c:strRef>
              <c:f>'Perceptual Map Worksheet'!$C$36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AB662E"/>
            </a:solidFill>
            <a:ln w="25400">
              <a:noFill/>
            </a:ln>
          </c:spPr>
          <c:invertIfNegative val="0"/>
          <c:xVal>
            <c:numRef>
              <c:f>'Perceptual Map Worksheet'!$E$36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Worksheet'!$G$36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Worksheet'!$I$36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5-2BBE-48D2-9BD9-9AB70B37EB97}"/>
            </c:ext>
          </c:extLst>
        </c:ser>
        <c:ser>
          <c:idx val="6"/>
          <c:order val="6"/>
          <c:tx>
            <c:strRef>
              <c:f>'Perceptual Map Worksheet'!$C$37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3C6494"/>
            </a:solidFill>
            <a:ln w="25400">
              <a:noFill/>
            </a:ln>
          </c:spPr>
          <c:invertIfNegative val="0"/>
          <c:xVal>
            <c:numRef>
              <c:f>'Perceptual Map Worksheet'!$E$37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Worksheet'!$G$37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Worksheet'!$I$37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6-2BBE-48D2-9BD9-9AB70B37EB97}"/>
            </c:ext>
          </c:extLst>
        </c:ser>
        <c:ser>
          <c:idx val="7"/>
          <c:order val="7"/>
          <c:tx>
            <c:strRef>
              <c:f>'Perceptual Map Worksheet'!$C$38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963D3B"/>
            </a:solidFill>
            <a:ln w="25400">
              <a:noFill/>
            </a:ln>
          </c:spPr>
          <c:invertIfNegative val="0"/>
          <c:xVal>
            <c:numRef>
              <c:f>'Perceptual Map Worksheet'!$E$38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Worksheet'!$G$38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Worksheet'!$I$38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7-2BBE-48D2-9BD9-9AB70B37EB97}"/>
            </c:ext>
          </c:extLst>
        </c:ser>
        <c:ser>
          <c:idx val="8"/>
          <c:order val="8"/>
          <c:tx>
            <c:strRef>
              <c:f>'Perceptual Map Worksheet'!$C$39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799244"/>
            </a:solidFill>
            <a:ln w="25400">
              <a:noFill/>
            </a:ln>
          </c:spPr>
          <c:invertIfNegative val="0"/>
          <c:xVal>
            <c:numRef>
              <c:f>'Perceptual Map Worksheet'!$E$39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Worksheet'!$G$39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Worksheet'!$I$39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8-2BBE-48D2-9BD9-9AB70B37EB97}"/>
            </c:ext>
          </c:extLst>
        </c:ser>
        <c:ser>
          <c:idx val="9"/>
          <c:order val="9"/>
          <c:tx>
            <c:strRef>
              <c:f>'Perceptual Map Worksheet'!$C$40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634D7E"/>
            </a:solidFill>
            <a:ln w="25400">
              <a:noFill/>
            </a:ln>
          </c:spPr>
          <c:invertIfNegative val="0"/>
          <c:xVal>
            <c:numRef>
              <c:f>'Perceptual Map Worksheet'!$E$40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Worksheet'!$G$40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Worksheet'!$I$40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9-2BBE-48D2-9BD9-9AB70B37EB97}"/>
            </c:ext>
          </c:extLst>
        </c:ser>
        <c:ser>
          <c:idx val="10"/>
          <c:order val="10"/>
          <c:tx>
            <c:strRef>
              <c:f>'Perceptual Map Worksheet'!$C$41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39869B"/>
            </a:solidFill>
            <a:ln w="25400">
              <a:noFill/>
            </a:ln>
          </c:spPr>
          <c:invertIfNegative val="0"/>
          <c:xVal>
            <c:numRef>
              <c:f>'Perceptual Map Worksheet'!$E$41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Worksheet'!$G$41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Worksheet'!$I$41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A-2BBE-48D2-9BD9-9AB70B37EB97}"/>
            </c:ext>
          </c:extLst>
        </c:ser>
        <c:ser>
          <c:idx val="11"/>
          <c:order val="11"/>
          <c:tx>
            <c:strRef>
              <c:f>'Perceptual Map Worksheet'!$C$42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C27535"/>
            </a:solidFill>
            <a:ln w="25400">
              <a:noFill/>
            </a:ln>
          </c:spPr>
          <c:invertIfNegative val="0"/>
          <c:xVal>
            <c:numRef>
              <c:f>'Perceptual Map Worksheet'!$E$42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Worksheet'!$G$42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Worksheet'!$I$42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B-2BBE-48D2-9BD9-9AB70B37EB97}"/>
            </c:ext>
          </c:extLst>
        </c:ser>
        <c:ser>
          <c:idx val="12"/>
          <c:order val="12"/>
          <c:tx>
            <c:strRef>
              <c:f>'Perceptual Map Worksheet'!$C$43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436FA3"/>
            </a:solidFill>
            <a:ln w="25400">
              <a:noFill/>
            </a:ln>
          </c:spPr>
          <c:invertIfNegative val="0"/>
          <c:xVal>
            <c:numRef>
              <c:f>'Perceptual Map Worksheet'!$E$43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Worksheet'!$G$43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Worksheet'!$I$43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C-2BBE-48D2-9BD9-9AB70B37EB97}"/>
            </c:ext>
          </c:extLst>
        </c:ser>
        <c:ser>
          <c:idx val="13"/>
          <c:order val="13"/>
          <c:tx>
            <c:strRef>
              <c:f>'Perceptual Map Worksheet'!$C$44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A64441"/>
            </a:solidFill>
            <a:ln w="25400">
              <a:noFill/>
            </a:ln>
          </c:spPr>
          <c:invertIfNegative val="0"/>
          <c:xVal>
            <c:numRef>
              <c:f>'Perceptual Map Worksheet'!$E$44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Worksheet'!$G$44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Worksheet'!$I$44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D-2BBE-48D2-9BD9-9AB70B37EB97}"/>
            </c:ext>
          </c:extLst>
        </c:ser>
        <c:ser>
          <c:idx val="14"/>
          <c:order val="14"/>
          <c:tx>
            <c:strRef>
              <c:f>'Perceptual Map Worksheet'!$C$45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85A14C"/>
            </a:solidFill>
            <a:ln w="25400">
              <a:noFill/>
            </a:ln>
          </c:spPr>
          <c:invertIfNegative val="0"/>
          <c:xVal>
            <c:numRef>
              <c:f>'Perceptual Map Worksheet'!$E$45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Worksheet'!$G$45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Worksheet'!$I$45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E-2BBE-48D2-9BD9-9AB70B37EB97}"/>
            </c:ext>
          </c:extLst>
        </c:ser>
        <c:ser>
          <c:idx val="15"/>
          <c:order val="15"/>
          <c:tx>
            <c:strRef>
              <c:f>'Perceptual Map Worksheet'!$C$46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6E558B"/>
            </a:solidFill>
            <a:ln w="25400">
              <a:noFill/>
            </a:ln>
          </c:spPr>
          <c:invertIfNegative val="0"/>
          <c:xVal>
            <c:numRef>
              <c:f>'Perceptual Map Worksheet'!$E$46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Worksheet'!$G$46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Worksheet'!$I$46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F-2BBE-48D2-9BD9-9AB70B37EB97}"/>
            </c:ext>
          </c:extLst>
        </c:ser>
        <c:ser>
          <c:idx val="16"/>
          <c:order val="16"/>
          <c:tx>
            <c:strRef>
              <c:f>'Perceptual Map Worksheet'!$C$47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4094AB"/>
            </a:solidFill>
            <a:ln w="25400">
              <a:noFill/>
            </a:ln>
          </c:spPr>
          <c:invertIfNegative val="0"/>
          <c:xVal>
            <c:numRef>
              <c:f>'Perceptual Map Worksheet'!$E$47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Worksheet'!$G$47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Worksheet'!$I$47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0-2BBE-48D2-9BD9-9AB70B37EB97}"/>
            </c:ext>
          </c:extLst>
        </c:ser>
        <c:ser>
          <c:idx val="17"/>
          <c:order val="17"/>
          <c:tx>
            <c:strRef>
              <c:f>'Perceptual Map Worksheet'!$C$48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D6813B"/>
            </a:solidFill>
            <a:ln w="25400">
              <a:noFill/>
            </a:ln>
          </c:spPr>
          <c:invertIfNegative val="0"/>
          <c:xVal>
            <c:numRef>
              <c:f>'Perceptual Map Worksheet'!$E$48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Worksheet'!$G$48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Worksheet'!$I$48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1-2BBE-48D2-9BD9-9AB70B37EB97}"/>
            </c:ext>
          </c:extLst>
        </c:ser>
        <c:ser>
          <c:idx val="18"/>
          <c:order val="18"/>
          <c:tx>
            <c:strRef>
              <c:f>'Perceptual Map Worksheet'!$C$49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4978B1"/>
            </a:solidFill>
            <a:ln w="25400">
              <a:noFill/>
            </a:ln>
          </c:spPr>
          <c:invertIfNegative val="0"/>
          <c:xVal>
            <c:numRef>
              <c:f>'Perceptual Map Worksheet'!$E$49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Worksheet'!$G$49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Worksheet'!$I$49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2-2BBE-48D2-9BD9-9AB70B37EB97}"/>
            </c:ext>
          </c:extLst>
        </c:ser>
        <c:ser>
          <c:idx val="19"/>
          <c:order val="19"/>
          <c:tx>
            <c:strRef>
              <c:f>'Perceptual Map Worksheet'!$C$50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B34A47"/>
            </a:solidFill>
            <a:ln w="25400">
              <a:noFill/>
            </a:ln>
          </c:spPr>
          <c:invertIfNegative val="0"/>
          <c:xVal>
            <c:numRef>
              <c:f>'Perceptual Map Worksheet'!$E$50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Worksheet'!$G$50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Worksheet'!$I$50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3-2BBE-48D2-9BD9-9AB70B37EB97}"/>
            </c:ext>
          </c:extLst>
        </c:ser>
        <c:ser>
          <c:idx val="20"/>
          <c:order val="20"/>
          <c:tx>
            <c:strRef>
              <c:f>'Perceptual Map Worksheet'!$C$51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91AF53"/>
            </a:solidFill>
            <a:ln w="25400">
              <a:noFill/>
            </a:ln>
          </c:spPr>
          <c:invertIfNegative val="0"/>
          <c:xVal>
            <c:numRef>
              <c:f>'Perceptual Map Worksheet'!$E$51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Worksheet'!$G$51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Worksheet'!$I$51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4-2BBE-48D2-9BD9-9AB70B37EB97}"/>
            </c:ext>
          </c:extLst>
        </c:ser>
        <c:ser>
          <c:idx val="21"/>
          <c:order val="21"/>
          <c:tx>
            <c:strRef>
              <c:f>'Perceptual Map Worksheet'!$C$52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775D97"/>
            </a:solidFill>
            <a:ln w="25400">
              <a:noFill/>
            </a:ln>
          </c:spPr>
          <c:invertIfNegative val="0"/>
          <c:xVal>
            <c:numRef>
              <c:f>'Perceptual Map Worksheet'!$E$52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Worksheet'!$G$52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Worksheet'!$I$52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5-2BBE-48D2-9BD9-9AB70B37EB97}"/>
            </c:ext>
          </c:extLst>
        </c:ser>
        <c:ser>
          <c:idx val="22"/>
          <c:order val="22"/>
          <c:tx>
            <c:strRef>
              <c:f>'Perceptual Map Worksheet'!$C$53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46A1B9"/>
            </a:solidFill>
            <a:ln w="25400">
              <a:noFill/>
            </a:ln>
          </c:spPr>
          <c:invertIfNegative val="0"/>
          <c:xVal>
            <c:numRef>
              <c:f>'Perceptual Map Worksheet'!$E$53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Worksheet'!$G$53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Worksheet'!$I$53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6-2BBE-48D2-9BD9-9AB70B37EB97}"/>
            </c:ext>
          </c:extLst>
        </c:ser>
        <c:ser>
          <c:idx val="23"/>
          <c:order val="23"/>
          <c:tx>
            <c:strRef>
              <c:f>'Perceptual Map Worksheet'!$C$54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E78C41"/>
            </a:solidFill>
            <a:ln w="25400">
              <a:noFill/>
            </a:ln>
          </c:spPr>
          <c:invertIfNegative val="0"/>
          <c:xVal>
            <c:numRef>
              <c:f>'Perceptual Map Worksheet'!$E$54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Worksheet'!$G$54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Worksheet'!$I$54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7-2BBE-48D2-9BD9-9AB70B37EB97}"/>
            </c:ext>
          </c:extLst>
        </c:ser>
        <c:ser>
          <c:idx val="24"/>
          <c:order val="24"/>
          <c:tx>
            <c:strRef>
              <c:f>'Perceptual Map Worksheet'!$C$55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xVal>
            <c:numRef>
              <c:f>'Perceptual Map Worksheet'!$E$55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Worksheet'!$G$55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Worksheet'!$I$55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8-2BBE-48D2-9BD9-9AB70B37EB97}"/>
            </c:ext>
          </c:extLst>
        </c:ser>
        <c:ser>
          <c:idx val="25"/>
          <c:order val="25"/>
          <c:tx>
            <c:strRef>
              <c:f>'Perceptual Map Worksheet'!$C$31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xVal>
            <c:numRef>
              <c:f>'Perceptual Map Worksheet'!$E$31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Worksheet'!$G$31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Worksheet'!$I$31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9-2BBE-48D2-9BD9-9AB70B37EB97}"/>
            </c:ext>
          </c:extLst>
        </c:ser>
        <c:ser>
          <c:idx val="26"/>
          <c:order val="26"/>
          <c:tx>
            <c:strRef>
              <c:f>'Perceptual Map Worksheet'!$C$32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9BBB59"/>
            </a:solidFill>
            <a:ln w="25400">
              <a:noFill/>
            </a:ln>
          </c:spPr>
          <c:invertIfNegative val="0"/>
          <c:xVal>
            <c:numRef>
              <c:f>'Perceptual Map Worksheet'!$E$32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Worksheet'!$G$32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Worksheet'!$I$32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A-2BBE-48D2-9BD9-9AB70B37EB97}"/>
            </c:ext>
          </c:extLst>
        </c:ser>
        <c:ser>
          <c:idx val="27"/>
          <c:order val="27"/>
          <c:tx>
            <c:strRef>
              <c:f>'Perceptual Map Worksheet'!$C$33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8064A2"/>
            </a:solidFill>
            <a:ln w="25400">
              <a:noFill/>
            </a:ln>
          </c:spPr>
          <c:invertIfNegative val="0"/>
          <c:xVal>
            <c:numRef>
              <c:f>'Perceptual Map Worksheet'!$E$33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Worksheet'!$G$33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Worksheet'!$I$33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B-2BBE-48D2-9BD9-9AB70B37EB97}"/>
            </c:ext>
          </c:extLst>
        </c:ser>
        <c:ser>
          <c:idx val="28"/>
          <c:order val="28"/>
          <c:tx>
            <c:strRef>
              <c:f>'Perceptual Map Worksheet'!$C$34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4BACC6"/>
            </a:solidFill>
            <a:ln w="25400">
              <a:noFill/>
            </a:ln>
          </c:spPr>
          <c:invertIfNegative val="0"/>
          <c:xVal>
            <c:numRef>
              <c:f>'Perceptual Map Worksheet'!$E$34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Worksheet'!$G$34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Worksheet'!$I$34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C-2BBE-48D2-9BD9-9AB70B37EB97}"/>
            </c:ext>
          </c:extLst>
        </c:ser>
        <c:ser>
          <c:idx val="29"/>
          <c:order val="29"/>
          <c:tx>
            <c:strRef>
              <c:f>'Perceptual Map Worksheet'!$C$35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F79646"/>
            </a:solidFill>
            <a:ln w="25400">
              <a:noFill/>
            </a:ln>
          </c:spPr>
          <c:invertIfNegative val="0"/>
          <c:xVal>
            <c:numRef>
              <c:f>'Perceptual Map Worksheet'!$E$35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Worksheet'!$G$35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Worksheet'!$I$35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D-2BBE-48D2-9BD9-9AB70B37EB97}"/>
            </c:ext>
          </c:extLst>
        </c:ser>
        <c:ser>
          <c:idx val="30"/>
          <c:order val="30"/>
          <c:tx>
            <c:strRef>
              <c:f>'Perceptual Map Worksheet'!$C$36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7E9BC8"/>
            </a:solidFill>
            <a:ln w="25400">
              <a:noFill/>
            </a:ln>
          </c:spPr>
          <c:invertIfNegative val="0"/>
          <c:xVal>
            <c:numRef>
              <c:f>'Perceptual Map Worksheet'!$E$36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Worksheet'!$G$36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Worksheet'!$I$36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E-2BBE-48D2-9BD9-9AB70B37EB97}"/>
            </c:ext>
          </c:extLst>
        </c:ser>
        <c:ser>
          <c:idx val="31"/>
          <c:order val="31"/>
          <c:tx>
            <c:strRef>
              <c:f>'Perceptual Map Worksheet'!$C$37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DD0806"/>
            </a:solidFill>
            <a:ln w="12700">
              <a:solidFill>
                <a:srgbClr val="DD0806"/>
              </a:solidFill>
              <a:prstDash val="solid"/>
            </a:ln>
          </c:spPr>
          <c:invertIfNegative val="0"/>
          <c:xVal>
            <c:numRef>
              <c:f>'Perceptual Map Worksheet'!$E$37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Worksheet'!$G$37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Worksheet'!$I$37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1F-2BBE-48D2-9BD9-9AB70B37EB97}"/>
            </c:ext>
          </c:extLst>
        </c:ser>
        <c:ser>
          <c:idx val="32"/>
          <c:order val="32"/>
          <c:tx>
            <c:strRef>
              <c:f>'Perceptual Map Worksheet'!$C$38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AEC683"/>
            </a:solidFill>
            <a:ln w="25400">
              <a:noFill/>
            </a:ln>
          </c:spPr>
          <c:invertIfNegative val="0"/>
          <c:xVal>
            <c:numRef>
              <c:f>'Perceptual Map Worksheet'!$E$38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Worksheet'!$G$38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Worksheet'!$I$38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20-2BBE-48D2-9BD9-9AB70B37EB97}"/>
            </c:ext>
          </c:extLst>
        </c:ser>
        <c:ser>
          <c:idx val="33"/>
          <c:order val="33"/>
          <c:tx>
            <c:strRef>
              <c:f>'Perceptual Map Worksheet'!$C$39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9B89B3"/>
            </a:solidFill>
            <a:ln w="25400">
              <a:noFill/>
            </a:ln>
          </c:spPr>
          <c:invertIfNegative val="0"/>
          <c:xVal>
            <c:numRef>
              <c:f>'Perceptual Map Worksheet'!$E$39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Worksheet'!$G$39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Worksheet'!$I$39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21-2BBE-48D2-9BD9-9AB70B37EB97}"/>
            </c:ext>
          </c:extLst>
        </c:ser>
        <c:ser>
          <c:idx val="34"/>
          <c:order val="34"/>
          <c:tx>
            <c:strRef>
              <c:f>'Perceptual Map Worksheet'!$C$40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7CBBCF"/>
            </a:solidFill>
            <a:ln w="25400">
              <a:noFill/>
            </a:ln>
          </c:spPr>
          <c:invertIfNegative val="0"/>
          <c:xVal>
            <c:numRef>
              <c:f>'Perceptual Map Worksheet'!$E$40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Worksheet'!$G$40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Worksheet'!$I$40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22-2BBE-48D2-9BD9-9AB70B37EB97}"/>
            </c:ext>
          </c:extLst>
        </c:ser>
        <c:ser>
          <c:idx val="35"/>
          <c:order val="35"/>
          <c:tx>
            <c:strRef>
              <c:f>'Perceptual Map Worksheet'!$C$41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F8AA79"/>
            </a:solidFill>
            <a:ln w="25400">
              <a:noFill/>
            </a:ln>
          </c:spPr>
          <c:invertIfNegative val="0"/>
          <c:xVal>
            <c:numRef>
              <c:f>'Perceptual Map Worksheet'!$E$41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Worksheet'!$G$41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Worksheet'!$I$41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23-2BBE-48D2-9BD9-9AB70B37EB97}"/>
            </c:ext>
          </c:extLst>
        </c:ser>
        <c:ser>
          <c:idx val="36"/>
          <c:order val="36"/>
          <c:tx>
            <c:strRef>
              <c:f>'Perceptual Map Worksheet'!$C$42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DD0806"/>
            </a:solidFill>
            <a:ln w="12700">
              <a:solidFill>
                <a:srgbClr val="DD0806"/>
              </a:solidFill>
              <a:prstDash val="solid"/>
            </a:ln>
          </c:spPr>
          <c:invertIfNegative val="0"/>
          <c:xVal>
            <c:numRef>
              <c:f>'Perceptual Map Worksheet'!$E$42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Worksheet'!$G$42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Worksheet'!$I$42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24-2BBE-48D2-9BD9-9AB70B37EB97}"/>
            </c:ext>
          </c:extLst>
        </c:ser>
        <c:ser>
          <c:idx val="37"/>
          <c:order val="37"/>
          <c:tx>
            <c:strRef>
              <c:f>'Perceptual Map Worksheet'!$C$43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D49D9C"/>
            </a:solidFill>
            <a:ln w="25400">
              <a:noFill/>
            </a:ln>
          </c:spPr>
          <c:invertIfNegative val="0"/>
          <c:xVal>
            <c:numRef>
              <c:f>'Perceptual Map Worksheet'!$E$43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Worksheet'!$G$43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Worksheet'!$I$43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25-2BBE-48D2-9BD9-9AB70B37EB97}"/>
            </c:ext>
          </c:extLst>
        </c:ser>
        <c:ser>
          <c:idx val="38"/>
          <c:order val="38"/>
          <c:tx>
            <c:strRef>
              <c:f>'Perceptual Map Worksheet'!$C$44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BED1A0"/>
            </a:solidFill>
            <a:ln w="25400">
              <a:noFill/>
            </a:ln>
          </c:spPr>
          <c:invertIfNegative val="0"/>
          <c:xVal>
            <c:numRef>
              <c:f>'Perceptual Map Worksheet'!$E$44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Worksheet'!$G$44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Worksheet'!$I$44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26-2BBE-48D2-9BD9-9AB70B37EB97}"/>
            </c:ext>
          </c:extLst>
        </c:ser>
        <c:ser>
          <c:idx val="39"/>
          <c:order val="39"/>
          <c:tx>
            <c:strRef>
              <c:f>'Perceptual Map Worksheet'!$C$45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B0A4C2"/>
            </a:solidFill>
            <a:ln w="25400">
              <a:noFill/>
            </a:ln>
          </c:spPr>
          <c:invertIfNegative val="0"/>
          <c:xVal>
            <c:numRef>
              <c:f>'Perceptual Map Worksheet'!$E$45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Worksheet'!$G$45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Worksheet'!$I$45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27-2BBE-48D2-9BD9-9AB70B37EB97}"/>
            </c:ext>
          </c:extLst>
        </c:ser>
        <c:ser>
          <c:idx val="40"/>
          <c:order val="40"/>
          <c:tx>
            <c:strRef>
              <c:f>'Perceptual Map Worksheet'!$C$46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9CC8D8"/>
            </a:solidFill>
            <a:ln w="25400">
              <a:noFill/>
            </a:ln>
          </c:spPr>
          <c:invertIfNegative val="0"/>
          <c:xVal>
            <c:numRef>
              <c:f>'Perceptual Map Worksheet'!$E$46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Worksheet'!$G$46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Worksheet'!$I$46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28-2BBE-48D2-9BD9-9AB70B37EB97}"/>
            </c:ext>
          </c:extLst>
        </c:ser>
        <c:ser>
          <c:idx val="41"/>
          <c:order val="41"/>
          <c:tx>
            <c:strRef>
              <c:f>'Perceptual Map Worksheet'!$C$47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F9BB9A"/>
            </a:solidFill>
            <a:ln w="25400">
              <a:noFill/>
            </a:ln>
          </c:spPr>
          <c:invertIfNegative val="0"/>
          <c:xVal>
            <c:numRef>
              <c:f>'Perceptual Map Worksheet'!$E$47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Worksheet'!$G$47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Worksheet'!$I$47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29-2BBE-48D2-9BD9-9AB70B37EB97}"/>
            </c:ext>
          </c:extLst>
        </c:ser>
        <c:ser>
          <c:idx val="42"/>
          <c:order val="42"/>
          <c:tx>
            <c:strRef>
              <c:f>'Perceptual Map Worksheet'!$C$48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xVal>
            <c:numRef>
              <c:f>'Perceptual Map Worksheet'!$E$48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Worksheet'!$G$48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Worksheet'!$I$48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2A-2BBE-48D2-9BD9-9AB70B37EB97}"/>
            </c:ext>
          </c:extLst>
        </c:ser>
        <c:ser>
          <c:idx val="43"/>
          <c:order val="43"/>
          <c:tx>
            <c:strRef>
              <c:f>'Perceptual Map Worksheet'!$C$49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DDB6B5"/>
            </a:solidFill>
            <a:ln w="25400">
              <a:noFill/>
            </a:ln>
          </c:spPr>
          <c:invertIfNegative val="0"/>
          <c:xVal>
            <c:numRef>
              <c:f>'Perceptual Map Worksheet'!$E$49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Worksheet'!$G$49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Worksheet'!$I$49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2B-2BBE-48D2-9BD9-9AB70B37EB97}"/>
            </c:ext>
          </c:extLst>
        </c:ser>
        <c:ser>
          <c:idx val="44"/>
          <c:order val="44"/>
          <c:tx>
            <c:strRef>
              <c:f>'Perceptual Map Worksheet'!$C$50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CDDBB8"/>
            </a:solidFill>
            <a:ln w="25400">
              <a:noFill/>
            </a:ln>
          </c:spPr>
          <c:invertIfNegative val="0"/>
          <c:xVal>
            <c:numRef>
              <c:f>'Perceptual Map Worksheet'!$E$50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Worksheet'!$G$50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Worksheet'!$I$50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2C-2BBE-48D2-9BD9-9AB70B37EB97}"/>
            </c:ext>
          </c:extLst>
        </c:ser>
        <c:ser>
          <c:idx val="45"/>
          <c:order val="45"/>
          <c:tx>
            <c:strRef>
              <c:f>'Perceptual Map Worksheet'!$C$51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C3BAD0"/>
            </a:solidFill>
            <a:ln w="25400">
              <a:noFill/>
            </a:ln>
          </c:spPr>
          <c:invertIfNegative val="0"/>
          <c:xVal>
            <c:numRef>
              <c:f>'Perceptual Map Worksheet'!$E$51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Worksheet'!$G$51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Worksheet'!$I$51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2D-2BBE-48D2-9BD9-9AB70B37EB97}"/>
            </c:ext>
          </c:extLst>
        </c:ser>
        <c:ser>
          <c:idx val="46"/>
          <c:order val="46"/>
          <c:tx>
            <c:strRef>
              <c:f>'Perceptual Map Worksheet'!$C$52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B5D4E0"/>
            </a:solidFill>
            <a:ln w="25400">
              <a:noFill/>
            </a:ln>
          </c:spPr>
          <c:invertIfNegative val="0"/>
          <c:xVal>
            <c:numRef>
              <c:f>'Perceptual Map Worksheet'!$E$52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Worksheet'!$G$52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Worksheet'!$I$52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2E-2BBE-48D2-9BD9-9AB70B37EB97}"/>
            </c:ext>
          </c:extLst>
        </c:ser>
        <c:ser>
          <c:idx val="47"/>
          <c:order val="47"/>
          <c:tx>
            <c:strRef>
              <c:f>'Perceptual Map Worksheet'!$C$53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xVal>
            <c:numRef>
              <c:f>'Perceptual Map Worksheet'!$E$53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Worksheet'!$G$53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Worksheet'!$I$53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2F-2BBE-48D2-9BD9-9AB70B37EB97}"/>
            </c:ext>
          </c:extLst>
        </c:ser>
        <c:ser>
          <c:idx val="48"/>
          <c:order val="48"/>
          <c:tx>
            <c:strRef>
              <c:f>'Perceptual Map Worksheet'!$C$54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CBD4E5"/>
            </a:solidFill>
            <a:ln w="25400">
              <a:noFill/>
            </a:ln>
          </c:spPr>
          <c:invertIfNegative val="0"/>
          <c:xVal>
            <c:numRef>
              <c:f>'Perceptual Map Worksheet'!$E$54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Worksheet'!$G$54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Worksheet'!$I$54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30-2BBE-48D2-9BD9-9AB70B37EB97}"/>
            </c:ext>
          </c:extLst>
        </c:ser>
        <c:ser>
          <c:idx val="49"/>
          <c:order val="49"/>
          <c:tx>
            <c:strRef>
              <c:f>'Perceptual Map Worksheet'!$C$55</c:f>
              <c:strCache>
                <c:ptCount val="1"/>
                <c:pt idx="0">
                  <c:v>#N/A</c:v>
                </c:pt>
              </c:strCache>
            </c:strRef>
          </c:tx>
          <c:spPr>
            <a:solidFill>
              <a:srgbClr val="E6CBCA"/>
            </a:solidFill>
            <a:ln w="25400">
              <a:noFill/>
            </a:ln>
          </c:spPr>
          <c:invertIfNegative val="0"/>
          <c:xVal>
            <c:numRef>
              <c:f>'Perceptual Map Worksheet'!$E$55</c:f>
              <c:numCache>
                <c:formatCode>General</c:formatCode>
                <c:ptCount val="1"/>
                <c:pt idx="0">
                  <c:v>#N/A</c:v>
                </c:pt>
              </c:numCache>
            </c:numRef>
          </c:xVal>
          <c:yVal>
            <c:numRef>
              <c:f>'Perceptual Map Worksheet'!$G$55</c:f>
              <c:numCache>
                <c:formatCode>General</c:formatCode>
                <c:ptCount val="1"/>
                <c:pt idx="0">
                  <c:v>#N/A</c:v>
                </c:pt>
              </c:numCache>
            </c:numRef>
          </c:yVal>
          <c:bubbleSize>
            <c:numRef>
              <c:f>'Perceptual Map Worksheet'!$I$55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31-2BBE-48D2-9BD9-9AB70B37E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50"/>
        <c:showNegBubbles val="0"/>
        <c:axId val="1683457119"/>
        <c:axId val="1"/>
      </c:bubbleChart>
      <c:valAx>
        <c:axId val="1683457119"/>
        <c:scaling>
          <c:orientation val="minMax"/>
          <c:max val="10"/>
          <c:min val="0"/>
        </c:scaling>
        <c:delete val="0"/>
        <c:axPos val="b"/>
        <c:numFmt formatCode="General" sourceLinked="1"/>
        <c:majorTickMark val="none"/>
        <c:minorTickMark val="none"/>
        <c:tickLblPos val="none"/>
        <c:spPr>
          <a:ln w="3175">
            <a:solidFill>
              <a:srgbClr val="808080"/>
            </a:solidFill>
            <a:prstDash val="solid"/>
          </a:ln>
        </c:spPr>
        <c:crossAx val="1"/>
        <c:crossesAt val="5"/>
        <c:crossBetween val="midCat"/>
      </c:valAx>
      <c:valAx>
        <c:axId val="1"/>
        <c:scaling>
          <c:orientation val="minMax"/>
          <c:max val="10"/>
          <c:min val="0"/>
        </c:scaling>
        <c:delete val="0"/>
        <c:axPos val="l"/>
        <c:numFmt formatCode="General" sourceLinked="1"/>
        <c:majorTickMark val="none"/>
        <c:minorTickMark val="none"/>
        <c:tickLblPos val="none"/>
        <c:spPr>
          <a:ln w="3175">
            <a:solidFill>
              <a:srgbClr val="808080"/>
            </a:solidFill>
            <a:prstDash val="solid"/>
          </a:ln>
        </c:spPr>
        <c:crossAx val="1683457119"/>
        <c:crossesAt val="5"/>
        <c:crossBetween val="midCat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1" l="0.75" r="0.75" t="1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1885950</xdr:colOff>
      <xdr:row>60</xdr:row>
      <xdr:rowOff>152400</xdr:rowOff>
    </xdr:from>
    <xdr:to>
      <xdr:col>6</xdr:col>
      <xdr:colOff>1343025</xdr:colOff>
      <xdr:row>90</xdr:row>
      <xdr:rowOff>76200</xdr:rowOff>
    </xdr:to>
    <xdr:graphicFrame macro="">
      <xdr:nvGraphicFramePr>
        <xdr:cNvPr id="1129" name="Perceptual Map" descr="This spreadsheet allows students to quickly and easily prepare a perceptual map for marketing.">
          <a:extLst>
            <a:ext uri="{FF2B5EF4-FFF2-40B4-BE49-F238E27FC236}">
              <a16:creationId xmlns:a16="http://schemas.microsoft.com/office/drawing/2014/main" id="{D49F9FC9-5DD1-4425-BBA1-BEB2FDED8842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508288</xdr:colOff>
      <xdr:row>11</xdr:row>
      <xdr:rowOff>53832</xdr:rowOff>
    </xdr:from>
    <xdr:to>
      <xdr:col>8</xdr:col>
      <xdr:colOff>2154954</xdr:colOff>
      <xdr:row>19</xdr:row>
      <xdr:rowOff>114583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7B8A1D3-8C12-42FD-9372-CECF5960A34D}"/>
            </a:ext>
          </a:extLst>
        </xdr:cNvPr>
        <xdr:cNvSpPr txBox="1"/>
      </xdr:nvSpPr>
      <xdr:spPr>
        <a:xfrm>
          <a:off x="10958872" y="2857500"/>
          <a:ext cx="1648952" cy="1771853"/>
        </a:xfrm>
        <a:prstGeom prst="downArrowCallout">
          <a:avLst/>
        </a:prstGeom>
        <a:solidFill>
          <a:srgbClr val="FFC000"/>
        </a:solidFill>
        <a:ln w="95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200"/>
            </a:lnSpc>
          </a:pPr>
          <a:r>
            <a:rPr lang="en-US" sz="1100" b="1"/>
            <a:t>Your</a:t>
          </a:r>
          <a:r>
            <a:rPr lang="en-US" sz="1100" b="1" baseline="0"/>
            <a:t> map will be produced below, after you enter your data</a:t>
          </a:r>
        </a:p>
        <a:p>
          <a:pPr algn="ctr"/>
          <a:endParaRPr lang="en-US" sz="1100" b="1" baseline="0"/>
        </a:p>
        <a:p>
          <a:pPr algn="ctr">
            <a:lnSpc>
              <a:spcPts val="1100"/>
            </a:lnSpc>
          </a:pPr>
          <a:r>
            <a:rPr lang="en-US" sz="1100" b="1" baseline="0"/>
            <a:t>Map starts after row 60</a:t>
          </a:r>
          <a:endParaRPr lang="en-US" sz="1100" b="1"/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0.94313</cdr:x>
      <cdr:y>0.43272</cdr:y>
    </cdr:from>
    <cdr:to>
      <cdr:x>0.99158</cdr:x>
      <cdr:y>0.62723</cdr:y>
    </cdr:to>
    <cdr:sp macro="" textlink="'Perceptual Map Worksheet'!$E$14">
      <cdr:nvSpPr>
        <cdr:cNvPr id="2" name="TextBox 6"/>
        <cdr:cNvSpPr txBox="1"/>
      </cdr:nvSpPr>
      <cdr:spPr>
        <a:xfrm xmlns:a="http://schemas.openxmlformats.org/drawingml/2006/main" rot="16200000">
          <a:off x="8357294" y="4760945"/>
          <a:ext cx="1828800" cy="45720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6071554C-9D66-4AE0-ABD2-F04EDAFDCC85}" type="TxLink">
            <a:rPr lang="en-US" sz="1100"/>
            <a:pPr algn="ctr"/>
            <a:t>0</a:t>
          </a:fld>
          <a:endParaRPr lang="en-US" sz="1100"/>
        </a:p>
      </cdr:txBody>
    </cdr:sp>
  </cdr:relSizeAnchor>
  <cdr:relSizeAnchor xmlns:cdr="http://schemas.openxmlformats.org/drawingml/2006/chartDrawing">
    <cdr:from>
      <cdr:x>0.40216</cdr:x>
      <cdr:y>0.0689</cdr:y>
    </cdr:from>
    <cdr:to>
      <cdr:x>0.59329</cdr:x>
      <cdr:y>0.11684</cdr:y>
    </cdr:to>
    <cdr:sp macro="" textlink="'Perceptual Map Worksheet'!$G$30">
      <cdr:nvSpPr>
        <cdr:cNvPr id="8" name="TextBox 3"/>
        <cdr:cNvSpPr txBox="1"/>
      </cdr:nvSpPr>
      <cdr:spPr>
        <a:xfrm xmlns:a="http://schemas.openxmlformats.org/drawingml/2006/main">
          <a:off x="2515259" y="434497"/>
          <a:ext cx="1192382" cy="287459"/>
        </a:xfrm>
        <a:prstGeom xmlns:a="http://schemas.openxmlformats.org/drawingml/2006/main" prst="rect">
          <a:avLst/>
        </a:prstGeom>
        <a:solidFill xmlns:a="http://schemas.openxmlformats.org/drawingml/2006/main">
          <a:srgbClr val="F8F8F8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E7AB81E-A795-EB4E-B404-D2031F68288C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algn="ctr"/>
            <a:t>0</a:t>
          </a:fld>
          <a:endParaRPr lang="en-US" sz="1100"/>
        </a:p>
      </cdr:txBody>
    </cdr:sp>
  </cdr:relSizeAnchor>
  <cdr:relSizeAnchor xmlns:cdr="http://schemas.openxmlformats.org/drawingml/2006/chartDrawing">
    <cdr:from>
      <cdr:x>0.01191</cdr:x>
      <cdr:y>0.42903</cdr:y>
    </cdr:from>
    <cdr:to>
      <cdr:x>0.06109</cdr:x>
      <cdr:y>0.62328</cdr:y>
    </cdr:to>
    <cdr:sp macro="" textlink="'Perceptual Map Worksheet'!$E$13">
      <cdr:nvSpPr>
        <cdr:cNvPr id="9" name="TextBox 6"/>
        <cdr:cNvSpPr txBox="1"/>
      </cdr:nvSpPr>
      <cdr:spPr>
        <a:xfrm xmlns:a="http://schemas.openxmlformats.org/drawingml/2006/main" rot="16200000">
          <a:off x="-348532" y="2962093"/>
          <a:ext cx="1150016" cy="30727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E5B2FC88-2B31-498E-8C7D-6F2AF01028D7}" type="TxLink">
            <a:rPr lang="en-US" sz="1100"/>
            <a:pPr algn="ctr"/>
            <a:t>0</a:t>
          </a:fld>
          <a:endParaRPr lang="en-US" sz="1100"/>
        </a:p>
      </cdr:txBody>
    </cdr:sp>
  </cdr:relSizeAnchor>
  <cdr:relSizeAnchor xmlns:cdr="http://schemas.openxmlformats.org/drawingml/2006/chartDrawing">
    <cdr:from>
      <cdr:x>0.40949</cdr:x>
      <cdr:y>0.95098</cdr:y>
    </cdr:from>
    <cdr:to>
      <cdr:x>0.60061</cdr:x>
      <cdr:y>0.99278</cdr:y>
    </cdr:to>
    <cdr:sp macro="" textlink="'Perceptual Map Worksheet'!$G$28">
      <cdr:nvSpPr>
        <cdr:cNvPr id="6" name="TextBox 5"/>
        <cdr:cNvSpPr txBox="1"/>
      </cdr:nvSpPr>
      <cdr:spPr>
        <a:xfrm xmlns:a="http://schemas.openxmlformats.org/drawingml/2006/main">
          <a:off x="2925618" y="5673436"/>
          <a:ext cx="1371638" cy="257044"/>
        </a:xfrm>
        <a:prstGeom xmlns:a="http://schemas.openxmlformats.org/drawingml/2006/main" prst="rect">
          <a:avLst/>
        </a:prstGeom>
        <a:solidFill xmlns:a="http://schemas.openxmlformats.org/drawingml/2006/main">
          <a:srgbClr val="F8F8F8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23C7F1A-A825-5E41-B591-7C2CFB82F50D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algn="ctr"/>
            <a:t>0</a:t>
          </a:fld>
          <a:endParaRPr lang="en-US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560917</xdr:colOff>
      <xdr:row>9</xdr:row>
      <xdr:rowOff>31750</xdr:rowOff>
    </xdr:from>
    <xdr:to>
      <xdr:col>17</xdr:col>
      <xdr:colOff>275167</xdr:colOff>
      <xdr:row>9</xdr:row>
      <xdr:rowOff>275167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61EA73BE-35EB-4F19-AFB7-DC3FB4188D01}"/>
            </a:ext>
          </a:extLst>
        </xdr:cNvPr>
        <xdr:cNvSpPr/>
      </xdr:nvSpPr>
      <xdr:spPr>
        <a:xfrm>
          <a:off x="13694834" y="2233083"/>
          <a:ext cx="1492250" cy="243417"/>
        </a:xfrm>
        <a:prstGeom prst="rightArrow">
          <a:avLst/>
        </a:prstGeom>
        <a:solidFill>
          <a:srgbClr val="FFC000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en-AU" sz="1100"/>
        </a:p>
      </xdr:txBody>
    </xdr:sp>
    <xdr:clientData/>
  </xdr:twoCellAnchor>
  <xdr:twoCellAnchor>
    <xdr:from>
      <xdr:col>15</xdr:col>
      <xdr:colOff>52916</xdr:colOff>
      <xdr:row>16</xdr:row>
      <xdr:rowOff>137584</xdr:rowOff>
    </xdr:from>
    <xdr:to>
      <xdr:col>16</xdr:col>
      <xdr:colOff>656166</xdr:colOff>
      <xdr:row>17</xdr:row>
      <xdr:rowOff>211667</xdr:rowOff>
    </xdr:to>
    <xdr:sp macro="" textlink="">
      <xdr:nvSpPr>
        <xdr:cNvPr id="10" name="Arrow: Right 9">
          <a:extLst>
            <a:ext uri="{FF2B5EF4-FFF2-40B4-BE49-F238E27FC236}">
              <a16:creationId xmlns:a16="http://schemas.microsoft.com/office/drawing/2014/main" id="{D8AAD844-705D-4975-AB00-2E6D45851E6D}"/>
            </a:ext>
          </a:extLst>
        </xdr:cNvPr>
        <xdr:cNvSpPr/>
      </xdr:nvSpPr>
      <xdr:spPr>
        <a:xfrm>
          <a:off x="13186833" y="4497917"/>
          <a:ext cx="1492250" cy="391583"/>
        </a:xfrm>
        <a:prstGeom prst="rightArrow">
          <a:avLst/>
        </a:prstGeom>
        <a:solidFill>
          <a:srgbClr val="FFC000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en-A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866776</xdr:colOff>
      <xdr:row>9</xdr:row>
      <xdr:rowOff>161924</xdr:rowOff>
    </xdr:from>
    <xdr:to>
      <xdr:col>9</xdr:col>
      <xdr:colOff>19050</xdr:colOff>
      <xdr:row>45</xdr:row>
      <xdr:rowOff>171450</xdr:rowOff>
    </xdr:to>
    <xdr:graphicFrame macro="">
      <xdr:nvGraphicFramePr>
        <xdr:cNvPr id="2" name="Perceptual Map" descr="This spreadsheet allows students to quickly and easily prepare a perceptual map for marketing.">
          <a:extLst>
            <a:ext uri="{FF2B5EF4-FFF2-40B4-BE49-F238E27FC236}">
              <a16:creationId xmlns:a16="http://schemas.microsoft.com/office/drawing/2014/main" id="{BF359A36-8EE2-462D-8A50-88A5599A45E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104775</xdr:colOff>
      <xdr:row>0</xdr:row>
      <xdr:rowOff>209549</xdr:rowOff>
    </xdr:from>
    <xdr:to>
      <xdr:col>9</xdr:col>
      <xdr:colOff>230235</xdr:colOff>
      <xdr:row>7</xdr:row>
      <xdr:rowOff>66675</xdr:rowOff>
    </xdr:to>
    <xdr:graphicFrame macro="">
      <xdr:nvGraphicFramePr>
        <xdr:cNvPr id="6" name="Perceptual Map" descr="This spreadsheet allows students to quickly and easily prepare a perceptual map for marketing.">
          <a:extLst>
            <a:ext uri="{FF2B5EF4-FFF2-40B4-BE49-F238E27FC236}">
              <a16:creationId xmlns:a16="http://schemas.microsoft.com/office/drawing/2014/main" id="{85B32E12-CD68-4F60-A87B-019A73F4A5AD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0.94289</cdr:x>
      <cdr:y>0.43592</cdr:y>
    </cdr:from>
    <cdr:to>
      <cdr:x>0.99158</cdr:x>
      <cdr:y>0.62945</cdr:y>
    </cdr:to>
    <cdr:sp macro="" textlink="'Perceptual Map Worksheet'!$E$14">
      <cdr:nvSpPr>
        <cdr:cNvPr id="2" name="TextBox 6"/>
        <cdr:cNvSpPr txBox="1"/>
      </cdr:nvSpPr>
      <cdr:spPr>
        <a:xfrm xmlns:a="http://schemas.openxmlformats.org/drawingml/2006/main" rot="16200000">
          <a:off x="8357294" y="4760945"/>
          <a:ext cx="1828800" cy="45720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6071554C-9D66-4AE0-ABD2-F04EDAFDCC85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0</a:t>
          </a:fld>
          <a:endParaRPr lang="en-US" sz="1100"/>
        </a:p>
      </cdr:txBody>
    </cdr:sp>
  </cdr:relSizeAnchor>
  <cdr:relSizeAnchor xmlns:cdr="http://schemas.openxmlformats.org/drawingml/2006/chartDrawing">
    <cdr:from>
      <cdr:x>0.40314</cdr:x>
      <cdr:y>0.07136</cdr:y>
    </cdr:from>
    <cdr:to>
      <cdr:x>0.59379</cdr:x>
      <cdr:y>0.12151</cdr:y>
    </cdr:to>
    <cdr:sp macro="" textlink="'Perceptual Map Worksheet'!$G$30">
      <cdr:nvSpPr>
        <cdr:cNvPr id="8" name="TextBox 3"/>
        <cdr:cNvSpPr txBox="1"/>
      </cdr:nvSpPr>
      <cdr:spPr>
        <a:xfrm xmlns:a="http://schemas.openxmlformats.org/drawingml/2006/main">
          <a:off x="2515259" y="434497"/>
          <a:ext cx="1192382" cy="287459"/>
        </a:xfrm>
        <a:prstGeom xmlns:a="http://schemas.openxmlformats.org/drawingml/2006/main" prst="rect">
          <a:avLst/>
        </a:prstGeom>
        <a:solidFill xmlns:a="http://schemas.openxmlformats.org/drawingml/2006/main">
          <a:srgbClr val="F8F8F8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E7AB81E-A795-EB4E-B404-D2031F68288C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algn="ctr"/>
            <a:t>0</a:t>
          </a:fld>
          <a:endParaRPr lang="en-US" sz="1100"/>
        </a:p>
      </cdr:txBody>
    </cdr:sp>
  </cdr:relSizeAnchor>
  <cdr:relSizeAnchor xmlns:cdr="http://schemas.openxmlformats.org/drawingml/2006/chartDrawing">
    <cdr:from>
      <cdr:x>0.01191</cdr:x>
      <cdr:y>0.43197</cdr:y>
    </cdr:from>
    <cdr:to>
      <cdr:x>0.06134</cdr:x>
      <cdr:y>0.62574</cdr:y>
    </cdr:to>
    <cdr:sp macro="" textlink="'Perceptual Map Worksheet'!$E$13">
      <cdr:nvSpPr>
        <cdr:cNvPr id="9" name="TextBox 6"/>
        <cdr:cNvSpPr txBox="1"/>
      </cdr:nvSpPr>
      <cdr:spPr>
        <a:xfrm xmlns:a="http://schemas.openxmlformats.org/drawingml/2006/main" rot="16200000">
          <a:off x="-348532" y="2962093"/>
          <a:ext cx="1150016" cy="30727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E5B2FC88-2B31-498E-8C7D-6F2AF01028D7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0</a:t>
          </a:fld>
          <a:endParaRPr lang="en-US" sz="1100"/>
        </a:p>
      </cdr:txBody>
    </cdr:sp>
  </cdr:relSizeAnchor>
  <cdr:relSizeAnchor xmlns:cdr="http://schemas.openxmlformats.org/drawingml/2006/chartDrawing">
    <cdr:from>
      <cdr:x>0.40949</cdr:x>
      <cdr:y>0.95098</cdr:y>
    </cdr:from>
    <cdr:to>
      <cdr:x>0.60061</cdr:x>
      <cdr:y>0.99278</cdr:y>
    </cdr:to>
    <cdr:sp macro="" textlink="'Perceptual Map Worksheet'!$G$28">
      <cdr:nvSpPr>
        <cdr:cNvPr id="6" name="TextBox 5"/>
        <cdr:cNvSpPr txBox="1"/>
      </cdr:nvSpPr>
      <cdr:spPr>
        <a:xfrm xmlns:a="http://schemas.openxmlformats.org/drawingml/2006/main">
          <a:off x="2925618" y="5673436"/>
          <a:ext cx="1371638" cy="257044"/>
        </a:xfrm>
        <a:prstGeom xmlns:a="http://schemas.openxmlformats.org/drawingml/2006/main" prst="rect">
          <a:avLst/>
        </a:prstGeom>
        <a:solidFill xmlns:a="http://schemas.openxmlformats.org/drawingml/2006/main">
          <a:srgbClr val="F8F8F8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23C7F1A-A825-5E41-B591-7C2CFB82F50D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algn="ctr"/>
            <a:t>0</a:t>
          </a:fld>
          <a:endParaRPr lang="en-US" sz="1100"/>
        </a:p>
      </cdr:txBody>
    </cdr:sp>
  </cdr:relSizeAnchor>
  <cdr:relSizeAnchor xmlns:cdr="http://schemas.openxmlformats.org/drawingml/2006/chartDrawing">
    <cdr:from>
      <cdr:x>0.76795</cdr:x>
      <cdr:y>0.96822</cdr:y>
    </cdr:from>
    <cdr:to>
      <cdr:x>1</cdr:x>
      <cdr:y>0.99862</cdr:y>
    </cdr:to>
    <cdr:sp macro="" textlink="">
      <cdr:nvSpPr>
        <cdr:cNvPr id="10" name="TextBox 1">
          <a:extLst xmlns:a="http://schemas.openxmlformats.org/drawingml/2006/main">
            <a:ext uri="{FF2B5EF4-FFF2-40B4-BE49-F238E27FC236}">
              <a16:creationId xmlns:a16="http://schemas.microsoft.com/office/drawing/2014/main" id="{0DF6863A-8C97-427D-A688-F09898DB6A8D}"/>
            </a:ext>
          </a:extLst>
        </cdr:cNvPr>
        <cdr:cNvSpPr txBox="1"/>
      </cdr:nvSpPr>
      <cdr:spPr>
        <a:xfrm xmlns:a="http://schemas.openxmlformats.org/drawingml/2006/main">
          <a:off x="5988424" y="7737475"/>
          <a:ext cx="1809525" cy="2429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AU" sz="700" i="1">
              <a:solidFill>
                <a:schemeClr val="bg1">
                  <a:lumMod val="65000"/>
                </a:schemeClr>
              </a:solidFill>
            </a:rPr>
            <a:t>Template by: www.perceptualmaps.com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bxm4S4WxQU8" TargetMode="External"/><Relationship Id="rId2" Type="http://schemas.openxmlformats.org/officeDocument/2006/relationships/hyperlink" Target="http://www.perceptualmaps.com/" TargetMode="External"/><Relationship Id="rId1" Type="http://schemas.openxmlformats.org/officeDocument/2006/relationships/hyperlink" Target="http://www.perceptualmaps.com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perceptualmaps.com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7"/>
  <sheetViews>
    <sheetView showGridLines="0" topLeftCell="A67" zoomScaleNormal="100" workbookViewId="0">
      <selection activeCell="E19" sqref="E19"/>
    </sheetView>
  </sheetViews>
  <sheetFormatPr defaultColWidth="11.42578125" defaultRowHeight="15" x14ac:dyDescent="0.25"/>
  <cols>
    <col min="1" max="1" width="3.28515625" style="1" customWidth="1"/>
    <col min="2" max="2" width="11.42578125" style="1" customWidth="1"/>
    <col min="3" max="3" width="58.85546875" style="1" customWidth="1"/>
    <col min="4" max="4" width="7.7109375" style="1" customWidth="1"/>
    <col min="5" max="5" width="27.42578125" style="1" customWidth="1"/>
    <col min="6" max="6" width="7.7109375" style="1" customWidth="1"/>
    <col min="7" max="7" width="28.85546875" style="1" customWidth="1"/>
    <col min="8" max="8" width="7.7109375" style="1" customWidth="1"/>
    <col min="9" max="9" width="33.42578125" style="1" bestFit="1" customWidth="1"/>
    <col min="10" max="16384" width="11.42578125" style="1"/>
  </cols>
  <sheetData>
    <row r="1" spans="1:16" ht="15.75" thickBot="1" x14ac:dyDescent="0.3"/>
    <row r="2" spans="1:16" ht="38.25" customHeight="1" thickBot="1" x14ac:dyDescent="0.5">
      <c r="B2" s="128" t="s">
        <v>50</v>
      </c>
      <c r="C2" s="129"/>
      <c r="D2" s="129"/>
      <c r="E2" s="129"/>
      <c r="F2" s="129"/>
      <c r="G2" s="129"/>
      <c r="H2" s="129"/>
      <c r="I2" s="130"/>
      <c r="J2" s="56"/>
      <c r="K2" s="56"/>
      <c r="L2" s="56"/>
      <c r="M2" s="56"/>
      <c r="N2" s="56"/>
      <c r="O2" s="56"/>
      <c r="P2" s="57"/>
    </row>
    <row r="3" spans="1:16" s="70" customFormat="1" ht="24" customHeight="1" thickBot="1" x14ac:dyDescent="0.3">
      <c r="B3" s="145" t="s">
        <v>51</v>
      </c>
      <c r="C3" s="146"/>
      <c r="D3" s="146"/>
      <c r="E3" s="146"/>
      <c r="F3" s="78"/>
      <c r="G3" s="78" t="s">
        <v>57</v>
      </c>
      <c r="H3" s="79" t="s">
        <v>58</v>
      </c>
      <c r="I3" s="80"/>
      <c r="J3" s="71"/>
      <c r="K3" s="71"/>
      <c r="L3" s="71"/>
      <c r="M3" s="71"/>
      <c r="N3" s="71"/>
      <c r="O3" s="71"/>
      <c r="P3" s="72"/>
    </row>
    <row r="4" spans="1:16" ht="18" customHeight="1" thickBot="1" x14ac:dyDescent="0.3">
      <c r="A4" s="8"/>
      <c r="B4" s="147" t="s">
        <v>59</v>
      </c>
      <c r="C4" s="148"/>
      <c r="D4" s="148"/>
      <c r="E4" s="148"/>
      <c r="F4" s="148"/>
      <c r="G4" s="148"/>
      <c r="H4" s="148"/>
      <c r="I4" s="149"/>
      <c r="J4" s="57"/>
      <c r="K4" s="74"/>
      <c r="L4" s="74"/>
      <c r="M4" s="74"/>
      <c r="N4" s="74"/>
      <c r="O4" s="74"/>
      <c r="P4" s="57"/>
    </row>
    <row r="5" spans="1:16" ht="18" customHeight="1" thickBot="1" x14ac:dyDescent="0.3">
      <c r="A5" s="75"/>
      <c r="B5" s="58"/>
      <c r="C5" s="73" t="s">
        <v>47</v>
      </c>
      <c r="D5" s="138" t="s">
        <v>48</v>
      </c>
      <c r="E5" s="138"/>
      <c r="F5" s="76" t="s">
        <v>49</v>
      </c>
      <c r="G5" s="76"/>
      <c r="H5" s="76"/>
      <c r="I5" s="77" t="s">
        <v>56</v>
      </c>
      <c r="J5" s="75"/>
      <c r="K5" s="75"/>
      <c r="L5" s="57"/>
      <c r="M5" s="57"/>
      <c r="N5" s="57"/>
      <c r="O5" s="57"/>
      <c r="P5" s="57"/>
    </row>
    <row r="6" spans="1:16" ht="23.25" customHeight="1" x14ac:dyDescent="0.25">
      <c r="B6" s="139" t="s">
        <v>29</v>
      </c>
      <c r="C6" s="140"/>
      <c r="D6" s="140"/>
      <c r="E6" s="140"/>
      <c r="F6" s="140"/>
      <c r="G6" s="140"/>
      <c r="H6" s="140"/>
      <c r="I6" s="141"/>
    </row>
    <row r="7" spans="1:16" ht="15.75" thickBot="1" x14ac:dyDescent="0.3">
      <c r="B7" s="142"/>
      <c r="C7" s="143"/>
      <c r="D7" s="143"/>
      <c r="E7" s="143"/>
      <c r="F7" s="143"/>
      <c r="G7" s="143"/>
      <c r="H7" s="143"/>
      <c r="I7" s="144"/>
    </row>
    <row r="8" spans="1:16" ht="15.75" thickBot="1" x14ac:dyDescent="0.3">
      <c r="B8" s="7"/>
      <c r="C8" s="8"/>
      <c r="D8" s="8"/>
      <c r="E8" s="8"/>
      <c r="F8" s="17"/>
      <c r="G8" s="8"/>
      <c r="H8" s="8"/>
      <c r="I8" s="15"/>
    </row>
    <row r="9" spans="1:16" ht="19.5" thickBot="1" x14ac:dyDescent="0.3">
      <c r="B9" s="66" t="s">
        <v>17</v>
      </c>
      <c r="C9" s="67" t="s">
        <v>12</v>
      </c>
      <c r="D9" s="6"/>
      <c r="E9" s="131" t="s">
        <v>52</v>
      </c>
      <c r="F9" s="132"/>
      <c r="G9" s="132"/>
      <c r="H9" s="133"/>
      <c r="I9" s="15"/>
    </row>
    <row r="10" spans="1:16" x14ac:dyDescent="0.25">
      <c r="B10" s="7"/>
      <c r="C10" s="8"/>
      <c r="D10" s="8"/>
      <c r="E10" s="134" t="s">
        <v>13</v>
      </c>
      <c r="F10" s="134"/>
      <c r="G10" s="134"/>
      <c r="H10" s="134"/>
      <c r="I10" s="15"/>
    </row>
    <row r="11" spans="1:16" ht="15.75" thickBot="1" x14ac:dyDescent="0.3">
      <c r="B11" s="9"/>
      <c r="C11" s="8"/>
      <c r="D11" s="10"/>
      <c r="E11" s="10"/>
      <c r="F11" s="10"/>
      <c r="G11" s="10"/>
      <c r="H11" s="10"/>
      <c r="I11" s="11"/>
    </row>
    <row r="12" spans="1:16" ht="19.5" thickBot="1" x14ac:dyDescent="0.3">
      <c r="B12" s="66" t="s">
        <v>18</v>
      </c>
      <c r="C12" s="67" t="s">
        <v>0</v>
      </c>
      <c r="D12" s="12"/>
      <c r="E12" s="4"/>
      <c r="F12" s="4"/>
      <c r="G12" s="4"/>
      <c r="H12" s="4"/>
      <c r="I12" s="5"/>
    </row>
    <row r="13" spans="1:16" ht="15.75" x14ac:dyDescent="0.25">
      <c r="B13" s="7"/>
      <c r="C13" s="27" t="s">
        <v>4</v>
      </c>
      <c r="D13" s="13"/>
      <c r="E13" s="68">
        <f>'1 = Enter Your Data'!AJ4</f>
        <v>0</v>
      </c>
      <c r="F13" s="8"/>
      <c r="G13" s="17" t="s">
        <v>30</v>
      </c>
      <c r="H13" s="8"/>
      <c r="I13" s="15"/>
    </row>
    <row r="14" spans="1:16" ht="15.75" x14ac:dyDescent="0.25">
      <c r="B14" s="7"/>
      <c r="C14" s="27" t="s">
        <v>5</v>
      </c>
      <c r="D14" s="13"/>
      <c r="E14" s="69">
        <f>'1 = Enter Your Data'!AJ5</f>
        <v>0</v>
      </c>
      <c r="F14" s="8"/>
      <c r="G14" s="17" t="s">
        <v>31</v>
      </c>
      <c r="H14" s="8"/>
      <c r="I14" s="15"/>
    </row>
    <row r="15" spans="1:16" ht="15.75" thickBot="1" x14ac:dyDescent="0.3">
      <c r="B15" s="9"/>
      <c r="C15" s="8"/>
      <c r="D15" s="10"/>
      <c r="E15" s="10"/>
      <c r="F15" s="10"/>
      <c r="G15" s="10"/>
      <c r="H15" s="10"/>
      <c r="I15" s="11"/>
    </row>
    <row r="16" spans="1:16" ht="19.5" thickBot="1" x14ac:dyDescent="0.3">
      <c r="B16" s="66" t="s">
        <v>19</v>
      </c>
      <c r="C16" s="67" t="s">
        <v>1</v>
      </c>
      <c r="D16" s="12"/>
      <c r="E16" s="16"/>
      <c r="F16" s="4"/>
      <c r="G16" s="4"/>
      <c r="H16" s="4"/>
      <c r="I16" s="5"/>
    </row>
    <row r="17" spans="2:9" ht="15.75" x14ac:dyDescent="0.25">
      <c r="B17" s="7"/>
      <c r="C17" s="27" t="s">
        <v>2</v>
      </c>
      <c r="D17" s="13"/>
      <c r="E17" s="68">
        <f>'1 = Enter Your Data'!AJ7</f>
        <v>0</v>
      </c>
      <c r="F17" s="14"/>
      <c r="G17" s="17" t="s">
        <v>30</v>
      </c>
      <c r="H17" s="8"/>
      <c r="I17" s="15"/>
    </row>
    <row r="18" spans="2:9" ht="15.75" x14ac:dyDescent="0.25">
      <c r="B18" s="7"/>
      <c r="C18" s="27" t="s">
        <v>3</v>
      </c>
      <c r="D18" s="13"/>
      <c r="E18" s="69">
        <f>'1 = Enter Your Data'!AJ8</f>
        <v>0</v>
      </c>
      <c r="F18" s="14"/>
      <c r="G18" s="17" t="s">
        <v>31</v>
      </c>
      <c r="H18" s="8"/>
      <c r="I18" s="15"/>
    </row>
    <row r="19" spans="2:9" ht="16.5" thickBot="1" x14ac:dyDescent="0.3">
      <c r="B19" s="9"/>
      <c r="C19" s="10"/>
      <c r="D19" s="10"/>
      <c r="E19" s="10"/>
      <c r="F19" s="18"/>
      <c r="G19" s="10"/>
      <c r="H19" s="10"/>
      <c r="I19" s="11"/>
    </row>
    <row r="20" spans="2:9" x14ac:dyDescent="0.25">
      <c r="B20" s="7"/>
      <c r="C20" s="8"/>
      <c r="D20" s="8"/>
      <c r="E20" s="8"/>
      <c r="F20" s="8"/>
      <c r="G20" s="8"/>
      <c r="H20" s="8"/>
      <c r="I20" s="15"/>
    </row>
    <row r="21" spans="2:9" ht="15.75" x14ac:dyDescent="0.25">
      <c r="B21" s="135" t="s">
        <v>44</v>
      </c>
      <c r="C21" s="136"/>
      <c r="D21" s="136"/>
      <c r="E21" s="136"/>
      <c r="F21" s="136"/>
      <c r="G21" s="136"/>
      <c r="H21" s="136"/>
      <c r="I21" s="137"/>
    </row>
    <row r="22" spans="2:9" ht="15.75" x14ac:dyDescent="0.25">
      <c r="B22" s="39"/>
      <c r="C22" s="110" t="s">
        <v>45</v>
      </c>
      <c r="D22" s="110"/>
      <c r="E22" s="110"/>
      <c r="F22" s="110"/>
      <c r="G22" s="110"/>
      <c r="H22" s="110"/>
      <c r="I22" s="111"/>
    </row>
    <row r="23" spans="2:9" ht="15.75" x14ac:dyDescent="0.25">
      <c r="B23" s="39"/>
      <c r="C23" s="53"/>
      <c r="D23" s="53"/>
      <c r="E23" s="55" t="s">
        <v>46</v>
      </c>
      <c r="F23" s="53"/>
      <c r="G23" s="53"/>
      <c r="H23" s="53"/>
      <c r="I23" s="54"/>
    </row>
    <row r="24" spans="2:9" ht="15.75" thickBot="1" x14ac:dyDescent="0.3">
      <c r="B24" s="9"/>
      <c r="C24" s="10"/>
      <c r="D24" s="10"/>
      <c r="E24" s="10"/>
      <c r="F24" s="10"/>
      <c r="G24" s="26"/>
      <c r="H24" s="10"/>
      <c r="I24" s="11"/>
    </row>
    <row r="25" spans="2:9" ht="19.5" thickBot="1" x14ac:dyDescent="0.3">
      <c r="B25" s="25" t="s">
        <v>20</v>
      </c>
      <c r="C25" s="28" t="s">
        <v>6</v>
      </c>
      <c r="D25" s="25" t="s">
        <v>21</v>
      </c>
      <c r="E25" s="123" t="s">
        <v>16</v>
      </c>
      <c r="F25" s="124"/>
      <c r="G25" s="125"/>
      <c r="H25" s="25" t="s">
        <v>27</v>
      </c>
      <c r="I25" s="29" t="s">
        <v>28</v>
      </c>
    </row>
    <row r="26" spans="2:9" ht="16.5" thickBot="1" x14ac:dyDescent="0.3">
      <c r="B26" s="9"/>
      <c r="C26" s="30" t="s">
        <v>34</v>
      </c>
      <c r="D26" s="19"/>
      <c r="E26" s="126" t="s">
        <v>22</v>
      </c>
      <c r="F26" s="126"/>
      <c r="G26" s="127"/>
      <c r="H26" s="121" t="s">
        <v>32</v>
      </c>
      <c r="I26" s="122"/>
    </row>
    <row r="27" spans="2:9" ht="15.75" x14ac:dyDescent="0.25">
      <c r="B27" s="7"/>
      <c r="C27" s="15"/>
      <c r="D27" s="32"/>
      <c r="E27" s="33" t="s">
        <v>8</v>
      </c>
      <c r="F27" s="38"/>
      <c r="G27" s="33" t="s">
        <v>11</v>
      </c>
      <c r="H27" s="32"/>
      <c r="I27" s="33" t="s">
        <v>33</v>
      </c>
    </row>
    <row r="28" spans="2:9" ht="15.75" x14ac:dyDescent="0.25">
      <c r="B28" s="7"/>
      <c r="C28" s="59" t="s">
        <v>53</v>
      </c>
      <c r="D28" s="34" t="s">
        <v>9</v>
      </c>
      <c r="E28" s="35">
        <f>+E13</f>
        <v>0</v>
      </c>
      <c r="F28" s="34" t="s">
        <v>9</v>
      </c>
      <c r="G28" s="35">
        <f>+E17</f>
        <v>0</v>
      </c>
      <c r="H28" s="34" t="s">
        <v>9</v>
      </c>
      <c r="I28" s="35" t="s">
        <v>25</v>
      </c>
    </row>
    <row r="29" spans="2:9" ht="15.75" x14ac:dyDescent="0.25">
      <c r="B29" s="7"/>
      <c r="C29" s="15"/>
      <c r="D29" s="34" t="s">
        <v>14</v>
      </c>
      <c r="E29" s="35" t="s">
        <v>15</v>
      </c>
      <c r="F29" s="34" t="s">
        <v>14</v>
      </c>
      <c r="G29" s="35" t="s">
        <v>15</v>
      </c>
      <c r="H29" s="34" t="s">
        <v>23</v>
      </c>
      <c r="I29" s="35" t="s">
        <v>54</v>
      </c>
    </row>
    <row r="30" spans="2:9" ht="16.5" thickBot="1" x14ac:dyDescent="0.3">
      <c r="B30" s="9"/>
      <c r="C30" s="31" t="s">
        <v>7</v>
      </c>
      <c r="D30" s="36" t="s">
        <v>10</v>
      </c>
      <c r="E30" s="37">
        <f>+E14</f>
        <v>0</v>
      </c>
      <c r="F30" s="36" t="s">
        <v>10</v>
      </c>
      <c r="G30" s="37">
        <f>+E18</f>
        <v>0</v>
      </c>
      <c r="H30" s="36" t="s">
        <v>24</v>
      </c>
      <c r="I30" s="37" t="s">
        <v>26</v>
      </c>
    </row>
    <row r="31" spans="2:9" ht="15.75" x14ac:dyDescent="0.25">
      <c r="B31" s="22">
        <v>1</v>
      </c>
      <c r="C31" s="60" t="e">
        <f>IF('1 = Enter Your Data'!B19&lt;&gt;"",'1 = Enter Your Data'!B19,#N/A)</f>
        <v>#N/A</v>
      </c>
      <c r="D31" s="3"/>
      <c r="E31" s="63" t="e">
        <f>IF('1 = Enter Your Data'!AT22&lt;&gt;0,'1 = Enter Your Data'!AT22,#N/A)</f>
        <v>#N/A</v>
      </c>
      <c r="F31" s="43"/>
      <c r="G31" s="63" t="e">
        <f>IF('1 = Enter Your Data'!AU22&lt;&gt;0,'1 = Enter Your Data'!AU22,#N/A)</f>
        <v>#N/A</v>
      </c>
      <c r="H31" s="44"/>
      <c r="I31" s="63">
        <f>+'1 = Enter Your Data'!E48</f>
        <v>5</v>
      </c>
    </row>
    <row r="32" spans="2:9" ht="15.75" x14ac:dyDescent="0.25">
      <c r="B32" s="19">
        <v>2</v>
      </c>
      <c r="C32" s="61" t="e">
        <f>IF('1 = Enter Your Data'!B20&lt;&gt;"",'1 = Enter Your Data'!B20,#N/A)</f>
        <v>#N/A</v>
      </c>
      <c r="D32" s="19"/>
      <c r="E32" s="64" t="e">
        <f>IF('1 = Enter Your Data'!AT23&lt;&gt;0,'1 = Enter Your Data'!AT23,#N/A)</f>
        <v>#N/A</v>
      </c>
      <c r="F32" s="24"/>
      <c r="G32" s="64" t="e">
        <f>IF('1 = Enter Your Data'!AU23&lt;&gt;0,'1 = Enter Your Data'!AU23,#N/A)</f>
        <v>#N/A</v>
      </c>
      <c r="H32" s="23"/>
      <c r="I32" s="64">
        <f>+'1 = Enter Your Data'!E49</f>
        <v>5</v>
      </c>
    </row>
    <row r="33" spans="2:9" ht="15.75" x14ac:dyDescent="0.25">
      <c r="B33" s="19">
        <v>3</v>
      </c>
      <c r="C33" s="61" t="e">
        <f>IF('1 = Enter Your Data'!B21&lt;&gt;"",'1 = Enter Your Data'!B21,#N/A)</f>
        <v>#N/A</v>
      </c>
      <c r="D33" s="19"/>
      <c r="E33" s="64" t="e">
        <f>IF('1 = Enter Your Data'!AT24&lt;&gt;0,'1 = Enter Your Data'!AT24,#N/A)</f>
        <v>#N/A</v>
      </c>
      <c r="F33" s="24"/>
      <c r="G33" s="64" t="e">
        <f>IF('1 = Enter Your Data'!AU24&lt;&gt;0,'1 = Enter Your Data'!AU24,#N/A)</f>
        <v>#N/A</v>
      </c>
      <c r="H33" s="23"/>
      <c r="I33" s="64">
        <f>+'1 = Enter Your Data'!E50</f>
        <v>5</v>
      </c>
    </row>
    <row r="34" spans="2:9" ht="15.75" x14ac:dyDescent="0.25">
      <c r="B34" s="19">
        <v>4</v>
      </c>
      <c r="C34" s="61" t="e">
        <f>IF('1 = Enter Your Data'!B22&lt;&gt;"",'1 = Enter Your Data'!B22,#N/A)</f>
        <v>#N/A</v>
      </c>
      <c r="D34" s="19"/>
      <c r="E34" s="64" t="e">
        <f>IF('1 = Enter Your Data'!AT25&lt;&gt;0,'1 = Enter Your Data'!AT25,#N/A)</f>
        <v>#N/A</v>
      </c>
      <c r="F34" s="24"/>
      <c r="G34" s="64" t="e">
        <f>IF('1 = Enter Your Data'!AU25&lt;&gt;0,'1 = Enter Your Data'!AU25,#N/A)</f>
        <v>#N/A</v>
      </c>
      <c r="H34" s="23"/>
      <c r="I34" s="64">
        <f>+'1 = Enter Your Data'!E51</f>
        <v>5</v>
      </c>
    </row>
    <row r="35" spans="2:9" ht="16.5" thickBot="1" x14ac:dyDescent="0.3">
      <c r="B35" s="20">
        <v>5</v>
      </c>
      <c r="C35" s="62" t="e">
        <f>IF('1 = Enter Your Data'!B23&lt;&gt;"",'1 = Enter Your Data'!B23,#N/A)</f>
        <v>#N/A</v>
      </c>
      <c r="D35" s="20"/>
      <c r="E35" s="65" t="e">
        <f>IF('1 = Enter Your Data'!AT26&lt;&gt;0,'1 = Enter Your Data'!AT26,#N/A)</f>
        <v>#N/A</v>
      </c>
      <c r="F35" s="45"/>
      <c r="G35" s="65" t="e">
        <f>IF('1 = Enter Your Data'!AU26&lt;&gt;0,'1 = Enter Your Data'!AU26,#N/A)</f>
        <v>#N/A</v>
      </c>
      <c r="H35" s="46"/>
      <c r="I35" s="65">
        <f>+'1 = Enter Your Data'!E52</f>
        <v>5</v>
      </c>
    </row>
    <row r="36" spans="2:9" ht="15.75" x14ac:dyDescent="0.25">
      <c r="B36" s="22">
        <v>6</v>
      </c>
      <c r="C36" s="60" t="e">
        <f>IF('1 = Enter Your Data'!B24&lt;&gt;"",'1 = Enter Your Data'!B24,#N/A)</f>
        <v>#N/A</v>
      </c>
      <c r="D36" s="22"/>
      <c r="E36" s="63" t="e">
        <f>IF('1 = Enter Your Data'!AT27&lt;&gt;0,'1 = Enter Your Data'!AT27,#N/A)</f>
        <v>#N/A</v>
      </c>
      <c r="F36" s="22"/>
      <c r="G36" s="63" t="e">
        <f>IF('1 = Enter Your Data'!AU27&lt;&gt;0,'1 = Enter Your Data'!AU27,#N/A)</f>
        <v>#N/A</v>
      </c>
      <c r="H36" s="44"/>
      <c r="I36" s="63">
        <f>+'1 = Enter Your Data'!E53</f>
        <v>5</v>
      </c>
    </row>
    <row r="37" spans="2:9" ht="15.75" x14ac:dyDescent="0.25">
      <c r="B37" s="19">
        <v>7</v>
      </c>
      <c r="C37" s="61" t="e">
        <f>IF('1 = Enter Your Data'!B25&lt;&gt;"",'1 = Enter Your Data'!B25,#N/A)</f>
        <v>#N/A</v>
      </c>
      <c r="D37" s="19"/>
      <c r="E37" s="64" t="e">
        <f>IF('1 = Enter Your Data'!AT28&lt;&gt;0,'1 = Enter Your Data'!AT28,#N/A)</f>
        <v>#N/A</v>
      </c>
      <c r="F37" s="19"/>
      <c r="G37" s="64" t="e">
        <f>IF('1 = Enter Your Data'!AU28&lt;&gt;0,'1 = Enter Your Data'!AU28,#N/A)</f>
        <v>#N/A</v>
      </c>
      <c r="H37" s="23"/>
      <c r="I37" s="64">
        <f>+'1 = Enter Your Data'!E54</f>
        <v>5</v>
      </c>
    </row>
    <row r="38" spans="2:9" ht="15.75" x14ac:dyDescent="0.25">
      <c r="B38" s="19">
        <v>8</v>
      </c>
      <c r="C38" s="61" t="e">
        <f>IF('1 = Enter Your Data'!B26&lt;&gt;"",'1 = Enter Your Data'!B26,#N/A)</f>
        <v>#N/A</v>
      </c>
      <c r="D38" s="19"/>
      <c r="E38" s="64" t="e">
        <f>IF('1 = Enter Your Data'!AT29&lt;&gt;0,'1 = Enter Your Data'!AT29,#N/A)</f>
        <v>#N/A</v>
      </c>
      <c r="F38" s="19"/>
      <c r="G38" s="64" t="e">
        <f>IF('1 = Enter Your Data'!AU29&lt;&gt;0,'1 = Enter Your Data'!AU29,#N/A)</f>
        <v>#N/A</v>
      </c>
      <c r="H38" s="23"/>
      <c r="I38" s="64">
        <f>+'1 = Enter Your Data'!E55</f>
        <v>5</v>
      </c>
    </row>
    <row r="39" spans="2:9" ht="15.75" x14ac:dyDescent="0.25">
      <c r="B39" s="19">
        <v>9</v>
      </c>
      <c r="C39" s="61" t="e">
        <f>IF('1 = Enter Your Data'!B27&lt;&gt;"",'1 = Enter Your Data'!B27,#N/A)</f>
        <v>#N/A</v>
      </c>
      <c r="D39" s="19"/>
      <c r="E39" s="64" t="e">
        <f>IF('1 = Enter Your Data'!AT30&lt;&gt;0,'1 = Enter Your Data'!AT30,#N/A)</f>
        <v>#N/A</v>
      </c>
      <c r="F39" s="19"/>
      <c r="G39" s="64" t="e">
        <f>IF('1 = Enter Your Data'!AU30&lt;&gt;0,'1 = Enter Your Data'!AU30,#N/A)</f>
        <v>#N/A</v>
      </c>
      <c r="H39" s="23"/>
      <c r="I39" s="64">
        <f>+'1 = Enter Your Data'!E56</f>
        <v>5</v>
      </c>
    </row>
    <row r="40" spans="2:9" ht="16.5" thickBot="1" x14ac:dyDescent="0.3">
      <c r="B40" s="20">
        <v>10</v>
      </c>
      <c r="C40" s="62" t="e">
        <f>IF('1 = Enter Your Data'!B28&lt;&gt;"",'1 = Enter Your Data'!B28,#N/A)</f>
        <v>#N/A</v>
      </c>
      <c r="D40" s="20"/>
      <c r="E40" s="65" t="e">
        <f>IF('1 = Enter Your Data'!AT31&lt;&gt;0,'1 = Enter Your Data'!AT31,#N/A)</f>
        <v>#N/A</v>
      </c>
      <c r="F40" s="20"/>
      <c r="G40" s="65" t="e">
        <f>IF('1 = Enter Your Data'!AU31&lt;&gt;0,'1 = Enter Your Data'!AU31,#N/A)</f>
        <v>#N/A</v>
      </c>
      <c r="H40" s="46"/>
      <c r="I40" s="65">
        <f>+'1 = Enter Your Data'!E57</f>
        <v>5</v>
      </c>
    </row>
    <row r="41" spans="2:9" ht="15.75" x14ac:dyDescent="0.25">
      <c r="B41" s="19">
        <v>11</v>
      </c>
      <c r="C41" s="61" t="e">
        <f>IF('1 = Enter Your Data'!B29&lt;&gt;"",'1 = Enter Your Data'!B29,#N/A)</f>
        <v>#N/A</v>
      </c>
      <c r="D41" s="19"/>
      <c r="E41" s="64" t="e">
        <f>IF('1 = Enter Your Data'!AT32&lt;&gt;0,'1 = Enter Your Data'!AT32,#N/A)</f>
        <v>#N/A</v>
      </c>
      <c r="F41" s="19"/>
      <c r="G41" s="64" t="e">
        <f>IF('1 = Enter Your Data'!AU32&lt;&gt;0,'1 = Enter Your Data'!AU32,#N/A)</f>
        <v>#N/A</v>
      </c>
      <c r="H41" s="23"/>
      <c r="I41" s="63">
        <f>+'1 = Enter Your Data'!E58</f>
        <v>5</v>
      </c>
    </row>
    <row r="42" spans="2:9" ht="15.75" x14ac:dyDescent="0.25">
      <c r="B42" s="19">
        <v>12</v>
      </c>
      <c r="C42" s="61" t="e">
        <f>IF('1 = Enter Your Data'!B30&lt;&gt;"",'1 = Enter Your Data'!B30,#N/A)</f>
        <v>#N/A</v>
      </c>
      <c r="D42" s="19"/>
      <c r="E42" s="64" t="e">
        <f>IF('1 = Enter Your Data'!AT33&lt;&gt;0,'1 = Enter Your Data'!AT33,#N/A)</f>
        <v>#N/A</v>
      </c>
      <c r="F42" s="19"/>
      <c r="G42" s="64" t="e">
        <f>IF('1 = Enter Your Data'!AU33&lt;&gt;0,'1 = Enter Your Data'!AU33,#N/A)</f>
        <v>#N/A</v>
      </c>
      <c r="H42" s="23"/>
      <c r="I42" s="64">
        <f>+'1 = Enter Your Data'!E59</f>
        <v>5</v>
      </c>
    </row>
    <row r="43" spans="2:9" ht="15.75" x14ac:dyDescent="0.25">
      <c r="B43" s="19">
        <v>13</v>
      </c>
      <c r="C43" s="61" t="e">
        <f>IF('1 = Enter Your Data'!B31&lt;&gt;"",'1 = Enter Your Data'!B31,#N/A)</f>
        <v>#N/A</v>
      </c>
      <c r="D43" s="19"/>
      <c r="E43" s="64" t="e">
        <f>IF('1 = Enter Your Data'!AT34&lt;&gt;0,'1 = Enter Your Data'!AT34,#N/A)</f>
        <v>#N/A</v>
      </c>
      <c r="F43" s="19"/>
      <c r="G43" s="64" t="e">
        <f>IF('1 = Enter Your Data'!AU34&lt;&gt;0,'1 = Enter Your Data'!AU34,#N/A)</f>
        <v>#N/A</v>
      </c>
      <c r="H43" s="23"/>
      <c r="I43" s="64">
        <f>+'1 = Enter Your Data'!E60</f>
        <v>5</v>
      </c>
    </row>
    <row r="44" spans="2:9" ht="15.75" x14ac:dyDescent="0.25">
      <c r="B44" s="19">
        <v>14</v>
      </c>
      <c r="C44" s="61" t="e">
        <f>IF('1 = Enter Your Data'!B32&lt;&gt;"",'1 = Enter Your Data'!B32,#N/A)</f>
        <v>#N/A</v>
      </c>
      <c r="D44" s="19"/>
      <c r="E44" s="64" t="e">
        <f>IF('1 = Enter Your Data'!AT35&lt;&gt;0,'1 = Enter Your Data'!AT35,#N/A)</f>
        <v>#N/A</v>
      </c>
      <c r="F44" s="19"/>
      <c r="G44" s="64" t="e">
        <f>IF('1 = Enter Your Data'!AU35&lt;&gt;0,'1 = Enter Your Data'!AU35,#N/A)</f>
        <v>#N/A</v>
      </c>
      <c r="H44" s="23"/>
      <c r="I44" s="64">
        <f>+'1 = Enter Your Data'!E61</f>
        <v>5</v>
      </c>
    </row>
    <row r="45" spans="2:9" ht="16.5" thickBot="1" x14ac:dyDescent="0.3">
      <c r="B45" s="19">
        <v>15</v>
      </c>
      <c r="C45" s="61" t="e">
        <f>IF('1 = Enter Your Data'!B33&lt;&gt;"",'1 = Enter Your Data'!B33,#N/A)</f>
        <v>#N/A</v>
      </c>
      <c r="D45" s="19"/>
      <c r="E45" s="64" t="e">
        <f>IF('1 = Enter Your Data'!AT36&lt;&gt;0,'1 = Enter Your Data'!AT36,#N/A)</f>
        <v>#N/A</v>
      </c>
      <c r="F45" s="19"/>
      <c r="G45" s="64" t="e">
        <f>IF('1 = Enter Your Data'!AU36&lt;&gt;0,'1 = Enter Your Data'!AU36,#N/A)</f>
        <v>#N/A</v>
      </c>
      <c r="H45" s="23"/>
      <c r="I45" s="65">
        <f>+'1 = Enter Your Data'!E62</f>
        <v>5</v>
      </c>
    </row>
    <row r="46" spans="2:9" ht="15.75" x14ac:dyDescent="0.25">
      <c r="B46" s="22">
        <v>16</v>
      </c>
      <c r="C46" s="60" t="e">
        <f>IF('1 = Enter Your Data'!B34&lt;&gt;"",'1 = Enter Your Data'!B34,#N/A)</f>
        <v>#N/A</v>
      </c>
      <c r="D46" s="22"/>
      <c r="E46" s="63" t="e">
        <f>IF('1 = Enter Your Data'!AT37&lt;&gt;0,'1 = Enter Your Data'!AT37,#N/A)</f>
        <v>#N/A</v>
      </c>
      <c r="F46" s="22"/>
      <c r="G46" s="63" t="e">
        <f>IF('1 = Enter Your Data'!AU37&lt;&gt;0,'1 = Enter Your Data'!AU37,#N/A)</f>
        <v>#N/A</v>
      </c>
      <c r="H46" s="44"/>
      <c r="I46" s="63">
        <f>+'1 = Enter Your Data'!E63</f>
        <v>5</v>
      </c>
    </row>
    <row r="47" spans="2:9" ht="15.75" x14ac:dyDescent="0.25">
      <c r="B47" s="19">
        <v>17</v>
      </c>
      <c r="C47" s="61" t="e">
        <f>IF('1 = Enter Your Data'!B35&lt;&gt;"",'1 = Enter Your Data'!B35,#N/A)</f>
        <v>#N/A</v>
      </c>
      <c r="D47" s="19"/>
      <c r="E47" s="64" t="e">
        <f>IF('1 = Enter Your Data'!AT38&lt;&gt;0,'1 = Enter Your Data'!AT38,#N/A)</f>
        <v>#N/A</v>
      </c>
      <c r="F47" s="19"/>
      <c r="G47" s="64" t="e">
        <f>IF('1 = Enter Your Data'!AU38&lt;&gt;0,'1 = Enter Your Data'!AU38,#N/A)</f>
        <v>#N/A</v>
      </c>
      <c r="H47" s="23"/>
      <c r="I47" s="64">
        <f>+'1 = Enter Your Data'!E64</f>
        <v>5</v>
      </c>
    </row>
    <row r="48" spans="2:9" ht="15.75" x14ac:dyDescent="0.25">
      <c r="B48" s="19">
        <v>18</v>
      </c>
      <c r="C48" s="61" t="e">
        <f>IF('1 = Enter Your Data'!B36&lt;&gt;"",'1 = Enter Your Data'!B36,#N/A)</f>
        <v>#N/A</v>
      </c>
      <c r="D48" s="19"/>
      <c r="E48" s="64" t="e">
        <f>IF('1 = Enter Your Data'!AT39&lt;&gt;0,'1 = Enter Your Data'!AT39,#N/A)</f>
        <v>#N/A</v>
      </c>
      <c r="F48" s="19"/>
      <c r="G48" s="64" t="e">
        <f>IF('1 = Enter Your Data'!AU39&lt;&gt;0,'1 = Enter Your Data'!AU39,#N/A)</f>
        <v>#N/A</v>
      </c>
      <c r="H48" s="23"/>
      <c r="I48" s="64">
        <f>+'1 = Enter Your Data'!E65</f>
        <v>5</v>
      </c>
    </row>
    <row r="49" spans="2:9" ht="15.75" x14ac:dyDescent="0.25">
      <c r="B49" s="19">
        <v>19</v>
      </c>
      <c r="C49" s="61" t="e">
        <f>IF('1 = Enter Your Data'!B37&lt;&gt;"",'1 = Enter Your Data'!B37,#N/A)</f>
        <v>#N/A</v>
      </c>
      <c r="D49" s="19"/>
      <c r="E49" s="64" t="e">
        <f>IF('1 = Enter Your Data'!AT40&lt;&gt;0,'1 = Enter Your Data'!AT40,#N/A)</f>
        <v>#N/A</v>
      </c>
      <c r="F49" s="19"/>
      <c r="G49" s="64" t="e">
        <f>IF('1 = Enter Your Data'!AU40&lt;&gt;0,'1 = Enter Your Data'!AU40,#N/A)</f>
        <v>#N/A</v>
      </c>
      <c r="H49" s="23"/>
      <c r="I49" s="64">
        <f>+'1 = Enter Your Data'!E66</f>
        <v>5</v>
      </c>
    </row>
    <row r="50" spans="2:9" ht="16.5" thickBot="1" x14ac:dyDescent="0.3">
      <c r="B50" s="20">
        <v>20</v>
      </c>
      <c r="C50" s="62" t="e">
        <f>IF('1 = Enter Your Data'!B38&lt;&gt;"",'1 = Enter Your Data'!B38,#N/A)</f>
        <v>#N/A</v>
      </c>
      <c r="D50" s="20"/>
      <c r="E50" s="65" t="e">
        <f>IF('1 = Enter Your Data'!AT41&lt;&gt;0,'1 = Enter Your Data'!AT41,#N/A)</f>
        <v>#N/A</v>
      </c>
      <c r="F50" s="20"/>
      <c r="G50" s="65" t="e">
        <f>IF('1 = Enter Your Data'!AU41&lt;&gt;0,'1 = Enter Your Data'!AU41,#N/A)</f>
        <v>#N/A</v>
      </c>
      <c r="H50" s="46"/>
      <c r="I50" s="65">
        <f>+'1 = Enter Your Data'!E67</f>
        <v>5</v>
      </c>
    </row>
    <row r="51" spans="2:9" ht="15.75" x14ac:dyDescent="0.25">
      <c r="B51" s="19">
        <v>21</v>
      </c>
      <c r="C51" s="61" t="e">
        <f>IF('1 = Enter Your Data'!B39&lt;&gt;"",'1 = Enter Your Data'!B39,#N/A)</f>
        <v>#N/A</v>
      </c>
      <c r="D51" s="19"/>
      <c r="E51" s="64" t="e">
        <f>IF('1 = Enter Your Data'!AT42&lt;&gt;0,'1 = Enter Your Data'!AT42,#N/A)</f>
        <v>#N/A</v>
      </c>
      <c r="F51" s="19"/>
      <c r="G51" s="64" t="e">
        <f>IF('1 = Enter Your Data'!AU42&lt;&gt;0,'1 = Enter Your Data'!AU42,#N/A)</f>
        <v>#N/A</v>
      </c>
      <c r="H51" s="23"/>
      <c r="I51" s="63">
        <f>+'1 = Enter Your Data'!E68</f>
        <v>5</v>
      </c>
    </row>
    <row r="52" spans="2:9" ht="15.75" x14ac:dyDescent="0.25">
      <c r="B52" s="19">
        <v>22</v>
      </c>
      <c r="C52" s="61" t="e">
        <f>IF('1 = Enter Your Data'!B40&lt;&gt;"",'1 = Enter Your Data'!B40,#N/A)</f>
        <v>#N/A</v>
      </c>
      <c r="D52" s="24"/>
      <c r="E52" s="64" t="e">
        <f>IF('1 = Enter Your Data'!AT43&lt;&gt;0,'1 = Enter Your Data'!AT43,#N/A)</f>
        <v>#N/A</v>
      </c>
      <c r="F52" s="19"/>
      <c r="G52" s="64" t="e">
        <f>IF('1 = Enter Your Data'!AU43&lt;&gt;0,'1 = Enter Your Data'!AU43,#N/A)</f>
        <v>#N/A</v>
      </c>
      <c r="H52" s="23"/>
      <c r="I52" s="64">
        <f>+'1 = Enter Your Data'!E69</f>
        <v>5</v>
      </c>
    </row>
    <row r="53" spans="2:9" ht="15.75" x14ac:dyDescent="0.25">
      <c r="B53" s="19">
        <v>23</v>
      </c>
      <c r="C53" s="61" t="e">
        <f>IF('1 = Enter Your Data'!B41&lt;&gt;"",'1 = Enter Your Data'!B41,#N/A)</f>
        <v>#N/A</v>
      </c>
      <c r="D53" s="7"/>
      <c r="E53" s="64" t="e">
        <f>IF('1 = Enter Your Data'!AT44&lt;&gt;0,'1 = Enter Your Data'!AT44,#N/A)</f>
        <v>#N/A</v>
      </c>
      <c r="F53" s="19"/>
      <c r="G53" s="64" t="e">
        <f>IF('1 = Enter Your Data'!AU44&lt;&gt;0,'1 = Enter Your Data'!AU44,#N/A)</f>
        <v>#N/A</v>
      </c>
      <c r="H53" s="23"/>
      <c r="I53" s="64">
        <f>+'1 = Enter Your Data'!E70</f>
        <v>5</v>
      </c>
    </row>
    <row r="54" spans="2:9" ht="15.75" x14ac:dyDescent="0.25">
      <c r="B54" s="19">
        <v>24</v>
      </c>
      <c r="C54" s="61" t="e">
        <f>IF('1 = Enter Your Data'!B42&lt;&gt;"",'1 = Enter Your Data'!B42,#N/A)</f>
        <v>#N/A</v>
      </c>
      <c r="D54" s="7"/>
      <c r="E54" s="64" t="e">
        <f>IF('1 = Enter Your Data'!AT45&lt;&gt;0,'1 = Enter Your Data'!AT45,#N/A)</f>
        <v>#N/A</v>
      </c>
      <c r="F54" s="19"/>
      <c r="G54" s="64" t="e">
        <f>IF('1 = Enter Your Data'!AU45&lt;&gt;0,'1 = Enter Your Data'!AU45,#N/A)</f>
        <v>#N/A</v>
      </c>
      <c r="H54" s="23"/>
      <c r="I54" s="64">
        <f>+'1 = Enter Your Data'!E71</f>
        <v>5</v>
      </c>
    </row>
    <row r="55" spans="2:9" ht="16.5" thickBot="1" x14ac:dyDescent="0.3">
      <c r="B55" s="20">
        <v>25</v>
      </c>
      <c r="C55" s="62" t="e">
        <f>IF('1 = Enter Your Data'!B43&lt;&gt;"",'1 = Enter Your Data'!B43,#N/A)</f>
        <v>#N/A</v>
      </c>
      <c r="D55" s="9"/>
      <c r="E55" s="65" t="e">
        <f>IF('1 = Enter Your Data'!AT46&lt;&gt;0,'1 = Enter Your Data'!AT46,#N/A)</f>
        <v>#N/A</v>
      </c>
      <c r="F55" s="20"/>
      <c r="G55" s="65" t="e">
        <f>IF('1 = Enter Your Data'!AU46&lt;&gt;0,'1 = Enter Your Data'!AU46,#N/A)</f>
        <v>#N/A</v>
      </c>
      <c r="H55" s="46"/>
      <c r="I55" s="65">
        <f>+'1 = Enter Your Data'!E72</f>
        <v>5</v>
      </c>
    </row>
    <row r="56" spans="2:9" ht="16.5" thickBot="1" x14ac:dyDescent="0.3">
      <c r="E56" s="2"/>
      <c r="F56" s="2"/>
    </row>
    <row r="57" spans="2:9" ht="16.5" thickBot="1" x14ac:dyDescent="0.3">
      <c r="B57" s="3"/>
      <c r="C57" s="40"/>
      <c r="D57" s="40"/>
      <c r="E57" s="41"/>
      <c r="F57" s="41"/>
      <c r="G57" s="40"/>
      <c r="H57" s="40"/>
      <c r="I57" s="42"/>
    </row>
    <row r="58" spans="2:9" ht="19.5" thickBot="1" x14ac:dyDescent="0.3">
      <c r="B58" s="21" t="s">
        <v>35</v>
      </c>
      <c r="C58" s="116" t="s">
        <v>36</v>
      </c>
      <c r="D58" s="117"/>
      <c r="E58" s="117"/>
      <c r="F58" s="117"/>
      <c r="G58" s="117"/>
      <c r="H58" s="117"/>
      <c r="I58" s="118"/>
    </row>
    <row r="59" spans="2:9" ht="19.5" thickBot="1" x14ac:dyDescent="0.3">
      <c r="B59" s="9"/>
      <c r="C59" s="119"/>
      <c r="D59" s="119"/>
      <c r="E59" s="119"/>
      <c r="F59" s="119"/>
      <c r="G59" s="119"/>
      <c r="H59" s="119"/>
      <c r="I59" s="120"/>
    </row>
    <row r="61" spans="2:9" ht="15.75" customHeight="1" x14ac:dyDescent="0.25"/>
    <row r="62" spans="2:9" ht="15.75" customHeight="1" x14ac:dyDescent="0.25"/>
    <row r="65" spans="8:9" ht="15.75" thickBot="1" x14ac:dyDescent="0.3"/>
    <row r="66" spans="8:9" ht="15.75" x14ac:dyDescent="0.25">
      <c r="H66" s="112" t="s">
        <v>55</v>
      </c>
      <c r="I66" s="113"/>
    </row>
    <row r="67" spans="8:9" ht="16.5" thickBot="1" x14ac:dyDescent="0.3">
      <c r="H67" s="114" t="s">
        <v>41</v>
      </c>
      <c r="I67" s="115"/>
    </row>
    <row r="68" spans="8:9" ht="15.75" x14ac:dyDescent="0.25">
      <c r="H68" s="47"/>
      <c r="I68" s="48"/>
    </row>
    <row r="69" spans="8:9" ht="15.75" x14ac:dyDescent="0.25">
      <c r="H69" s="47">
        <v>1</v>
      </c>
      <c r="I69" s="48" t="s">
        <v>43</v>
      </c>
    </row>
    <row r="70" spans="8:9" ht="15.75" x14ac:dyDescent="0.25">
      <c r="H70" s="47"/>
      <c r="I70" s="48" t="s">
        <v>42</v>
      </c>
    </row>
    <row r="71" spans="8:9" x14ac:dyDescent="0.25">
      <c r="H71" s="49"/>
      <c r="I71" s="50"/>
    </row>
    <row r="72" spans="8:9" ht="15.75" x14ac:dyDescent="0.25">
      <c r="H72" s="47">
        <v>2</v>
      </c>
      <c r="I72" s="48" t="s">
        <v>37</v>
      </c>
    </row>
    <row r="73" spans="8:9" ht="15.75" x14ac:dyDescent="0.25">
      <c r="H73" s="47"/>
      <c r="I73" s="48"/>
    </row>
    <row r="74" spans="8:9" ht="15.75" x14ac:dyDescent="0.25">
      <c r="H74" s="47">
        <v>3</v>
      </c>
      <c r="I74" s="48" t="s">
        <v>38</v>
      </c>
    </row>
    <row r="75" spans="8:9" ht="15.75" x14ac:dyDescent="0.25">
      <c r="H75" s="47"/>
      <c r="I75" s="48"/>
    </row>
    <row r="76" spans="8:9" ht="15.75" x14ac:dyDescent="0.25">
      <c r="H76" s="47">
        <v>4</v>
      </c>
      <c r="I76" s="48" t="s">
        <v>39</v>
      </c>
    </row>
    <row r="77" spans="8:9" ht="16.5" thickBot="1" x14ac:dyDescent="0.3">
      <c r="H77" s="51"/>
      <c r="I77" s="52" t="s">
        <v>40</v>
      </c>
    </row>
  </sheetData>
  <sheetProtection password="CC96" sheet="1"/>
  <mergeCells count="16">
    <mergeCell ref="B2:I2"/>
    <mergeCell ref="E9:H9"/>
    <mergeCell ref="E10:H10"/>
    <mergeCell ref="B21:I21"/>
    <mergeCell ref="D5:E5"/>
    <mergeCell ref="B6:I7"/>
    <mergeCell ref="B3:E3"/>
    <mergeCell ref="B4:I4"/>
    <mergeCell ref="C22:I22"/>
    <mergeCell ref="H66:I66"/>
    <mergeCell ref="H67:I67"/>
    <mergeCell ref="C58:I58"/>
    <mergeCell ref="C59:I59"/>
    <mergeCell ref="H26:I26"/>
    <mergeCell ref="E25:G25"/>
    <mergeCell ref="E26:G26"/>
  </mergeCells>
  <dataValidations count="2">
    <dataValidation type="decimal" errorStyle="information" allowBlank="1" showInputMessage="1" showErrorMessage="1" errorTitle="Outside of map" error="Enter a number from 1 to 9 only" sqref="E31:G55" xr:uid="{00000000-0002-0000-0000-000000000000}">
      <formula1>1</formula1>
      <formula2>9</formula2>
    </dataValidation>
    <dataValidation type="whole" errorStyle="information" allowBlank="1" showInputMessage="1" showErrorMessage="1" errorTitle="Outside of range" error="Enter a number from 1 to 3 only" sqref="I31:I55" xr:uid="{00000000-0002-0000-0000-000001000000}">
      <formula1>1</formula1>
      <formula2>3</formula2>
    </dataValidation>
  </dataValidations>
  <hyperlinks>
    <hyperlink ref="E23" r:id="rId1" xr:uid="{00000000-0004-0000-0000-000000000000}"/>
    <hyperlink ref="D5" r:id="rId2" xr:uid="{00000000-0004-0000-0000-000001000000}"/>
    <hyperlink ref="H3" r:id="rId3" xr:uid="{00000000-0004-0000-0000-000002000000}"/>
  </hyperlinks>
  <pageMargins left="0.75" right="0.75" top="1" bottom="1" header="0.3" footer="0.3"/>
  <pageSetup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AX72"/>
  <sheetViews>
    <sheetView showGridLines="0" tabSelected="1" zoomScale="98" zoomScaleNormal="98" workbookViewId="0">
      <selection activeCell="B2" sqref="B2:L2"/>
    </sheetView>
  </sheetViews>
  <sheetFormatPr defaultRowHeight="15" x14ac:dyDescent="0.25"/>
  <cols>
    <col min="1" max="1" width="4.140625" style="170" customWidth="1"/>
    <col min="2" max="2" width="19.5703125" style="170" customWidth="1"/>
    <col min="3" max="27" width="13.28515625" style="170" customWidth="1"/>
    <col min="28" max="28" width="17.7109375" style="170" customWidth="1"/>
    <col min="29" max="30" width="18.5703125" style="81" customWidth="1"/>
    <col min="31" max="46" width="13.28515625" style="83" customWidth="1"/>
    <col min="47" max="47" width="13.140625" style="83" customWidth="1"/>
    <col min="48" max="50" width="9.140625" style="83"/>
    <col min="51" max="16384" width="9.140625" style="170"/>
  </cols>
  <sheetData>
    <row r="1" spans="2:43" ht="15.75" thickBot="1" x14ac:dyDescent="0.3"/>
    <row r="2" spans="2:43" ht="29.25" customHeight="1" thickBot="1" x14ac:dyDescent="0.3">
      <c r="B2" s="171" t="s">
        <v>95</v>
      </c>
      <c r="C2" s="172"/>
      <c r="D2" s="172"/>
      <c r="E2" s="172"/>
      <c r="F2" s="172"/>
      <c r="G2" s="172"/>
      <c r="H2" s="172"/>
      <c r="I2" s="172"/>
      <c r="J2" s="172"/>
      <c r="K2" s="172"/>
      <c r="L2" s="173"/>
      <c r="M2" s="174"/>
      <c r="N2" s="295" t="s">
        <v>108</v>
      </c>
      <c r="O2" s="296"/>
      <c r="P2" s="297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F2" s="270"/>
      <c r="AG2" s="270"/>
      <c r="AH2" s="270"/>
      <c r="AI2" s="270"/>
      <c r="AJ2" s="270"/>
      <c r="AK2" s="270"/>
    </row>
    <row r="3" spans="2:43" ht="29.25" customHeight="1" x14ac:dyDescent="0.25">
      <c r="B3" s="175" t="s">
        <v>85</v>
      </c>
      <c r="C3" s="176"/>
      <c r="D3" s="176"/>
      <c r="E3" s="176"/>
      <c r="F3" s="176"/>
      <c r="G3" s="176"/>
      <c r="H3" s="176"/>
      <c r="I3" s="176"/>
      <c r="J3" s="176"/>
      <c r="K3" s="176"/>
      <c r="L3" s="177"/>
      <c r="M3" s="292"/>
      <c r="N3" s="298" t="s">
        <v>103</v>
      </c>
      <c r="O3" s="299"/>
      <c r="P3" s="300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</row>
    <row r="4" spans="2:43" ht="29.25" customHeight="1" x14ac:dyDescent="0.25">
      <c r="B4" s="179" t="s">
        <v>67</v>
      </c>
      <c r="C4" s="180"/>
      <c r="D4" s="180"/>
      <c r="E4" s="180"/>
      <c r="F4" s="180"/>
      <c r="G4" s="180"/>
      <c r="H4" s="180"/>
      <c r="I4" s="180"/>
      <c r="J4" s="180"/>
      <c r="K4" s="180"/>
      <c r="L4" s="181"/>
      <c r="M4" s="293"/>
      <c r="N4" s="298" t="s">
        <v>104</v>
      </c>
      <c r="O4" s="299"/>
      <c r="P4" s="300"/>
      <c r="Q4" s="203"/>
      <c r="R4" s="203"/>
      <c r="S4" s="203"/>
      <c r="T4" s="203"/>
      <c r="U4" s="203"/>
      <c r="V4" s="203"/>
      <c r="W4" s="203"/>
      <c r="X4" s="203"/>
      <c r="Y4" s="182"/>
      <c r="Z4" s="182"/>
      <c r="AA4" s="182"/>
      <c r="AB4" s="182"/>
      <c r="AJ4" s="83">
        <f>HLOOKUP(AH$15,C$11:AA$13,2)</f>
        <v>0</v>
      </c>
    </row>
    <row r="5" spans="2:43" ht="29.25" customHeight="1" thickBot="1" x14ac:dyDescent="0.3">
      <c r="B5" s="183" t="s">
        <v>87</v>
      </c>
      <c r="C5" s="184"/>
      <c r="D5" s="184"/>
      <c r="E5" s="184"/>
      <c r="F5" s="184"/>
      <c r="G5" s="184"/>
      <c r="H5" s="184"/>
      <c r="I5" s="184"/>
      <c r="J5" s="184"/>
      <c r="K5" s="184"/>
      <c r="L5" s="185"/>
      <c r="M5" s="292"/>
      <c r="N5" s="298" t="s">
        <v>105</v>
      </c>
      <c r="O5" s="299"/>
      <c r="P5" s="300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J5" s="83">
        <f>HLOOKUP(AH$15,C$11:AA$13,3)</f>
        <v>0</v>
      </c>
    </row>
    <row r="6" spans="2:43" ht="29.25" customHeight="1" thickBot="1" x14ac:dyDescent="0.3">
      <c r="B6" s="187" t="s">
        <v>47</v>
      </c>
      <c r="C6" s="188"/>
      <c r="D6" s="188"/>
      <c r="E6" s="188"/>
      <c r="F6" s="189" t="s">
        <v>68</v>
      </c>
      <c r="G6" s="189"/>
      <c r="H6" s="190" t="s">
        <v>49</v>
      </c>
      <c r="I6" s="191"/>
      <c r="J6" s="191"/>
      <c r="K6" s="192" t="s">
        <v>86</v>
      </c>
      <c r="L6" s="193"/>
      <c r="M6" s="292"/>
      <c r="N6" s="298" t="s">
        <v>106</v>
      </c>
      <c r="O6" s="299"/>
      <c r="P6" s="300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</row>
    <row r="7" spans="2:43" ht="29.25" customHeight="1" thickBot="1" x14ac:dyDescent="0.3">
      <c r="M7" s="294"/>
      <c r="N7" s="298" t="s">
        <v>109</v>
      </c>
      <c r="O7" s="299"/>
      <c r="P7" s="300"/>
      <c r="Q7" s="186"/>
      <c r="R7" s="186"/>
      <c r="S7" s="186"/>
      <c r="T7" s="186"/>
      <c r="U7" s="186"/>
      <c r="V7" s="186"/>
      <c r="W7" s="186"/>
      <c r="X7" s="186"/>
      <c r="AJ7" s="83">
        <f>HLOOKUP(AK$15,C$11:AA$13,2)</f>
        <v>0</v>
      </c>
    </row>
    <row r="8" spans="2:43" ht="25.5" customHeight="1" thickBot="1" x14ac:dyDescent="0.3">
      <c r="B8" s="195" t="s">
        <v>88</v>
      </c>
      <c r="C8" s="196"/>
      <c r="D8" s="197"/>
      <c r="E8" s="198"/>
      <c r="F8" s="199"/>
      <c r="H8" s="200" t="s">
        <v>92</v>
      </c>
      <c r="I8" s="201"/>
      <c r="J8" s="201"/>
      <c r="K8" s="201"/>
      <c r="L8" s="202"/>
      <c r="M8" s="294"/>
      <c r="N8" s="301" t="s">
        <v>107</v>
      </c>
      <c r="O8" s="302"/>
      <c r="P8" s="303"/>
      <c r="Q8" s="186"/>
      <c r="R8" s="186"/>
      <c r="S8" s="186"/>
      <c r="T8" s="186"/>
      <c r="U8" s="186"/>
      <c r="V8" s="186"/>
      <c r="W8" s="186"/>
      <c r="X8" s="186"/>
      <c r="AJ8" s="83">
        <f>HLOOKUP(AK$15,C$11:AA$13,3)</f>
        <v>0</v>
      </c>
    </row>
    <row r="9" spans="2:43" ht="15" customHeight="1" thickBot="1" x14ac:dyDescent="0.3">
      <c r="B9" s="203"/>
      <c r="C9" s="186"/>
      <c r="D9" s="265"/>
      <c r="E9" s="265"/>
      <c r="F9" s="186"/>
    </row>
    <row r="10" spans="2:43" ht="24" customHeight="1" thickBot="1" x14ac:dyDescent="0.3">
      <c r="B10" s="204" t="s">
        <v>110</v>
      </c>
      <c r="C10" s="205"/>
      <c r="D10" s="205"/>
      <c r="E10" s="205"/>
      <c r="F10" s="205"/>
      <c r="G10" s="205"/>
      <c r="H10" s="205"/>
      <c r="I10" s="205"/>
      <c r="J10" s="205"/>
      <c r="K10" s="205"/>
      <c r="L10" s="206"/>
      <c r="M10" s="204" t="s">
        <v>102</v>
      </c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6"/>
      <c r="AB10" s="207"/>
    </row>
    <row r="11" spans="2:43" ht="16.5" customHeight="1" thickBot="1" x14ac:dyDescent="0.3">
      <c r="B11" s="208" t="s">
        <v>62</v>
      </c>
      <c r="C11" s="209">
        <v>1</v>
      </c>
      <c r="D11" s="210">
        <v>2</v>
      </c>
      <c r="E11" s="211">
        <v>3</v>
      </c>
      <c r="F11" s="210">
        <v>4</v>
      </c>
      <c r="G11" s="209">
        <v>5</v>
      </c>
      <c r="H11" s="212">
        <v>6</v>
      </c>
      <c r="I11" s="209">
        <v>7</v>
      </c>
      <c r="J11" s="212">
        <v>8</v>
      </c>
      <c r="K11" s="209">
        <v>9</v>
      </c>
      <c r="L11" s="209">
        <v>10</v>
      </c>
      <c r="M11" s="209">
        <v>11</v>
      </c>
      <c r="N11" s="209">
        <v>12</v>
      </c>
      <c r="O11" s="209">
        <v>13</v>
      </c>
      <c r="P11" s="209">
        <v>14</v>
      </c>
      <c r="Q11" s="209">
        <v>15</v>
      </c>
      <c r="R11" s="209">
        <v>16</v>
      </c>
      <c r="S11" s="209">
        <v>17</v>
      </c>
      <c r="T11" s="209">
        <v>18</v>
      </c>
      <c r="U11" s="209">
        <v>19</v>
      </c>
      <c r="V11" s="209">
        <v>20</v>
      </c>
      <c r="W11" s="209">
        <v>21</v>
      </c>
      <c r="X11" s="209">
        <v>22</v>
      </c>
      <c r="Y11" s="209">
        <v>23</v>
      </c>
      <c r="Z11" s="209">
        <v>24</v>
      </c>
      <c r="AA11" s="209">
        <v>25</v>
      </c>
      <c r="AB11" s="194"/>
      <c r="AL11" s="270"/>
      <c r="AM11" s="270"/>
      <c r="AN11" s="84"/>
      <c r="AO11" s="84"/>
      <c r="AP11" s="84"/>
      <c r="AQ11" s="84"/>
    </row>
    <row r="12" spans="2:43" ht="36" customHeight="1" thickBot="1" x14ac:dyDescent="0.3">
      <c r="B12" s="215" t="s">
        <v>60</v>
      </c>
      <c r="C12" s="216"/>
      <c r="D12" s="217"/>
      <c r="E12" s="216"/>
      <c r="F12" s="217"/>
      <c r="G12" s="216"/>
      <c r="H12" s="217"/>
      <c r="I12" s="216"/>
      <c r="J12" s="217"/>
      <c r="K12" s="216"/>
      <c r="L12" s="216"/>
      <c r="M12" s="216"/>
      <c r="N12" s="217"/>
      <c r="O12" s="216"/>
      <c r="P12" s="217"/>
      <c r="Q12" s="216"/>
      <c r="R12" s="217"/>
      <c r="S12" s="216"/>
      <c r="T12" s="217"/>
      <c r="U12" s="216"/>
      <c r="V12" s="216"/>
      <c r="W12" s="217"/>
      <c r="X12" s="216"/>
      <c r="Y12" s="217"/>
      <c r="Z12" s="216"/>
      <c r="AA12" s="216"/>
      <c r="AB12" s="266"/>
    </row>
    <row r="13" spans="2:43" ht="36" customHeight="1" thickBot="1" x14ac:dyDescent="0.3">
      <c r="B13" s="218" t="s">
        <v>61</v>
      </c>
      <c r="C13" s="219"/>
      <c r="D13" s="220"/>
      <c r="E13" s="219"/>
      <c r="F13" s="220"/>
      <c r="G13" s="221"/>
      <c r="H13" s="220"/>
      <c r="I13" s="221"/>
      <c r="J13" s="220"/>
      <c r="K13" s="221"/>
      <c r="L13" s="221"/>
      <c r="M13" s="219"/>
      <c r="N13" s="220"/>
      <c r="O13" s="219"/>
      <c r="P13" s="220"/>
      <c r="Q13" s="221"/>
      <c r="R13" s="220"/>
      <c r="S13" s="221"/>
      <c r="T13" s="220"/>
      <c r="U13" s="221"/>
      <c r="V13" s="221"/>
      <c r="W13" s="220"/>
      <c r="X13" s="221"/>
      <c r="Y13" s="220"/>
      <c r="Z13" s="221"/>
      <c r="AA13" s="221"/>
      <c r="AB13" s="266"/>
      <c r="AF13" s="273"/>
      <c r="AG13" s="273"/>
      <c r="AH13" s="273"/>
      <c r="AI13" s="273"/>
      <c r="AJ13" s="273"/>
      <c r="AK13" s="273"/>
    </row>
    <row r="14" spans="2:43" ht="15.75" thickBot="1" x14ac:dyDescent="0.3"/>
    <row r="15" spans="2:43" ht="21" customHeight="1" x14ac:dyDescent="0.25">
      <c r="B15" s="222" t="s">
        <v>90</v>
      </c>
      <c r="C15" s="186"/>
      <c r="D15" s="186"/>
      <c r="E15" s="186"/>
      <c r="F15" s="186"/>
      <c r="G15" s="186"/>
      <c r="H15" s="186"/>
      <c r="I15" s="213"/>
      <c r="J15" s="213"/>
      <c r="K15" s="213"/>
      <c r="L15" s="213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82"/>
      <c r="AD15" s="82"/>
      <c r="AF15" s="274" t="s">
        <v>65</v>
      </c>
      <c r="AG15" s="274"/>
      <c r="AH15" s="275">
        <f>+'2 = Create Your Maps'!D5</f>
        <v>4</v>
      </c>
      <c r="AI15" s="274" t="s">
        <v>66</v>
      </c>
      <c r="AJ15" s="274"/>
      <c r="AK15" s="275">
        <f>+'2 = Create Your Maps'!G5</f>
        <v>9</v>
      </c>
    </row>
    <row r="16" spans="2:43" ht="21" customHeight="1" thickBot="1" x14ac:dyDescent="0.3">
      <c r="B16" s="223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F16" s="276">
        <f>HLOOKUP(AH15,C11:L13,3)</f>
        <v>0</v>
      </c>
      <c r="AG16" s="276"/>
      <c r="AH16" s="276"/>
      <c r="AI16" s="276">
        <f>HLOOKUP(AK15,C11:L13,3)</f>
        <v>0</v>
      </c>
      <c r="AJ16" s="276"/>
      <c r="AK16" s="276"/>
    </row>
    <row r="17" spans="1:49" ht="24.75" customHeight="1" x14ac:dyDescent="0.25">
      <c r="B17" s="223"/>
      <c r="C17" s="224" t="s">
        <v>100</v>
      </c>
      <c r="D17" s="225"/>
      <c r="E17" s="225"/>
      <c r="F17" s="225"/>
      <c r="G17" s="225"/>
      <c r="H17" s="225"/>
      <c r="I17" s="225"/>
      <c r="J17" s="225"/>
      <c r="K17" s="225"/>
      <c r="L17" s="286"/>
      <c r="M17" s="288" t="s">
        <v>101</v>
      </c>
      <c r="N17" s="289"/>
      <c r="O17" s="289"/>
      <c r="P17" s="289"/>
      <c r="Q17" s="289"/>
      <c r="R17" s="289"/>
      <c r="S17" s="289"/>
      <c r="T17" s="289"/>
      <c r="U17" s="289"/>
      <c r="V17" s="289"/>
      <c r="W17" s="289"/>
      <c r="X17" s="289"/>
      <c r="Y17" s="289"/>
      <c r="Z17" s="289"/>
      <c r="AA17" s="304"/>
    </row>
    <row r="18" spans="1:49" ht="24.75" customHeight="1" thickBot="1" x14ac:dyDescent="0.3">
      <c r="B18" s="227"/>
      <c r="C18" s="268" t="s">
        <v>69</v>
      </c>
      <c r="D18" s="269"/>
      <c r="E18" s="269"/>
      <c r="F18" s="269"/>
      <c r="G18" s="269"/>
      <c r="H18" s="269"/>
      <c r="I18" s="269"/>
      <c r="J18" s="269"/>
      <c r="K18" s="269"/>
      <c r="L18" s="287"/>
      <c r="M18" s="290"/>
      <c r="N18" s="291"/>
      <c r="O18" s="291"/>
      <c r="P18" s="291"/>
      <c r="Q18" s="291"/>
      <c r="R18" s="291"/>
      <c r="S18" s="291"/>
      <c r="T18" s="291"/>
      <c r="U18" s="291"/>
      <c r="V18" s="291"/>
      <c r="W18" s="291"/>
      <c r="X18" s="291"/>
      <c r="Y18" s="291"/>
      <c r="Z18" s="291"/>
      <c r="AA18" s="305"/>
      <c r="AF18" s="270"/>
      <c r="AG18" s="270"/>
      <c r="AH18" s="270"/>
      <c r="AI18" s="270"/>
      <c r="AJ18" s="270"/>
      <c r="AK18" s="270"/>
      <c r="AL18" s="270"/>
      <c r="AM18" s="270"/>
    </row>
    <row r="19" spans="1:49" ht="18" customHeight="1" x14ac:dyDescent="0.25">
      <c r="A19" s="264">
        <f>+A16+1</f>
        <v>1</v>
      </c>
      <c r="B19" s="230"/>
      <c r="C19" s="231"/>
      <c r="D19" s="232"/>
      <c r="E19" s="233"/>
      <c r="F19" s="234"/>
      <c r="G19" s="231"/>
      <c r="H19" s="232"/>
      <c r="I19" s="233"/>
      <c r="J19" s="234"/>
      <c r="K19" s="231"/>
      <c r="L19" s="232"/>
      <c r="M19" s="232"/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  <c r="AA19" s="232"/>
    </row>
    <row r="20" spans="1:49" ht="18" customHeight="1" x14ac:dyDescent="0.25">
      <c r="A20" s="264">
        <f>+A19+1</f>
        <v>2</v>
      </c>
      <c r="B20" s="237"/>
      <c r="C20" s="238"/>
      <c r="D20" s="239"/>
      <c r="E20" s="240"/>
      <c r="F20" s="241"/>
      <c r="G20" s="238"/>
      <c r="H20" s="239"/>
      <c r="I20" s="240"/>
      <c r="J20" s="241"/>
      <c r="K20" s="238"/>
      <c r="L20" s="239"/>
      <c r="M20" s="239"/>
      <c r="N20" s="239"/>
      <c r="O20" s="239"/>
      <c r="P20" s="239"/>
      <c r="Q20" s="239"/>
      <c r="R20" s="239"/>
      <c r="S20" s="239"/>
      <c r="T20" s="239"/>
      <c r="U20" s="239"/>
      <c r="V20" s="239"/>
      <c r="W20" s="239"/>
      <c r="X20" s="239"/>
      <c r="Y20" s="239"/>
      <c r="Z20" s="239"/>
      <c r="AA20" s="239"/>
    </row>
    <row r="21" spans="1:49" ht="18" customHeight="1" x14ac:dyDescent="0.25">
      <c r="A21" s="264">
        <f t="shared" ref="A21:A43" si="0">+A20+1</f>
        <v>3</v>
      </c>
      <c r="B21" s="243"/>
      <c r="C21" s="244"/>
      <c r="D21" s="245"/>
      <c r="E21" s="246"/>
      <c r="F21" s="247"/>
      <c r="G21" s="244"/>
      <c r="H21" s="245"/>
      <c r="I21" s="246"/>
      <c r="J21" s="247"/>
      <c r="K21" s="244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</row>
    <row r="22" spans="1:49" ht="15.75" x14ac:dyDescent="0.25">
      <c r="A22" s="264">
        <f t="shared" si="0"/>
        <v>4</v>
      </c>
      <c r="B22" s="237"/>
      <c r="C22" s="238"/>
      <c r="D22" s="239"/>
      <c r="E22" s="240"/>
      <c r="F22" s="241"/>
      <c r="G22" s="238"/>
      <c r="H22" s="239"/>
      <c r="I22" s="240"/>
      <c r="J22" s="241"/>
      <c r="K22" s="238"/>
      <c r="L22" s="239"/>
      <c r="M22" s="239"/>
      <c r="N22" s="239"/>
      <c r="O22" s="239"/>
      <c r="P22" s="239"/>
      <c r="Q22" s="239"/>
      <c r="R22" s="239"/>
      <c r="S22" s="239"/>
      <c r="T22" s="239"/>
      <c r="U22" s="239"/>
      <c r="V22" s="239"/>
      <c r="W22" s="239"/>
      <c r="X22" s="239"/>
      <c r="Y22" s="239"/>
      <c r="Z22" s="239"/>
      <c r="AA22" s="239"/>
      <c r="AO22" s="83">
        <v>9</v>
      </c>
      <c r="AP22" s="83">
        <f>HLOOKUP($AH$15,$C$11:$AA$43,AO22)</f>
        <v>0</v>
      </c>
      <c r="AQ22" s="83">
        <f>HLOOKUP($AK$15,$C$11:$AA$43,AO22)</f>
        <v>0</v>
      </c>
      <c r="AT22" s="83">
        <f>IF($D48="Y",AP22,0)</f>
        <v>0</v>
      </c>
      <c r="AU22" s="83">
        <f>IF($D48="Y",AQ22,0)</f>
        <v>0</v>
      </c>
      <c r="AW22" s="83" t="s">
        <v>63</v>
      </c>
    </row>
    <row r="23" spans="1:49" ht="16.5" thickBot="1" x14ac:dyDescent="0.3">
      <c r="A23" s="264">
        <f t="shared" si="0"/>
        <v>5</v>
      </c>
      <c r="B23" s="249"/>
      <c r="C23" s="244"/>
      <c r="D23" s="245"/>
      <c r="E23" s="246"/>
      <c r="F23" s="247"/>
      <c r="G23" s="244"/>
      <c r="H23" s="245"/>
      <c r="I23" s="246"/>
      <c r="J23" s="247"/>
      <c r="K23" s="244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O23" s="83">
        <f>+AO22+1</f>
        <v>10</v>
      </c>
      <c r="AP23" s="83">
        <f t="shared" ref="AP23:AP46" si="1">HLOOKUP($AH$15,$C$11:$AA$43,AO23)</f>
        <v>0</v>
      </c>
      <c r="AQ23" s="83">
        <f t="shared" ref="AQ23:AQ46" si="2">HLOOKUP($AK$15,$C$11:$AA$43,AO23)</f>
        <v>0</v>
      </c>
      <c r="AT23" s="83">
        <f>IF($D49="Y",AP23,0)</f>
        <v>0</v>
      </c>
      <c r="AU23" s="83">
        <f>IF($D49="Y",AQ23,0)</f>
        <v>0</v>
      </c>
      <c r="AW23" s="83" t="s">
        <v>64</v>
      </c>
    </row>
    <row r="24" spans="1:49" ht="15.75" x14ac:dyDescent="0.25">
      <c r="A24" s="264">
        <f t="shared" si="0"/>
        <v>6</v>
      </c>
      <c r="B24" s="230"/>
      <c r="C24" s="231"/>
      <c r="D24" s="232"/>
      <c r="E24" s="231"/>
      <c r="F24" s="231"/>
      <c r="G24" s="231"/>
      <c r="H24" s="232"/>
      <c r="I24" s="233"/>
      <c r="J24" s="231"/>
      <c r="K24" s="231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32"/>
      <c r="Z24" s="232"/>
      <c r="AA24" s="232"/>
      <c r="AO24" s="83">
        <f t="shared" ref="AO24:AO46" si="3">+AO23+1</f>
        <v>11</v>
      </c>
      <c r="AP24" s="83">
        <f t="shared" si="1"/>
        <v>0</v>
      </c>
      <c r="AQ24" s="83">
        <f t="shared" si="2"/>
        <v>0</v>
      </c>
      <c r="AT24" s="83">
        <f>IF($D50="Y",AP24,0)</f>
        <v>0</v>
      </c>
      <c r="AU24" s="83">
        <f>IF($D50="Y",AQ24,0)</f>
        <v>0</v>
      </c>
    </row>
    <row r="25" spans="1:49" ht="15.75" x14ac:dyDescent="0.25">
      <c r="A25" s="264">
        <f t="shared" si="0"/>
        <v>7</v>
      </c>
      <c r="B25" s="237"/>
      <c r="C25" s="238"/>
      <c r="D25" s="239"/>
      <c r="E25" s="238"/>
      <c r="F25" s="238"/>
      <c r="G25" s="238"/>
      <c r="H25" s="239"/>
      <c r="I25" s="240"/>
      <c r="J25" s="238"/>
      <c r="K25" s="238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O25" s="83">
        <f t="shared" si="3"/>
        <v>12</v>
      </c>
      <c r="AP25" s="83">
        <f t="shared" si="1"/>
        <v>0</v>
      </c>
      <c r="AQ25" s="83">
        <f t="shared" si="2"/>
        <v>0</v>
      </c>
      <c r="AT25" s="83">
        <f>IF($D51="Y",AP25,0)</f>
        <v>0</v>
      </c>
      <c r="AU25" s="83">
        <f>IF($D51="Y",AQ25,0)</f>
        <v>0</v>
      </c>
    </row>
    <row r="26" spans="1:49" ht="15.75" x14ac:dyDescent="0.25">
      <c r="A26" s="264">
        <f t="shared" si="0"/>
        <v>8</v>
      </c>
      <c r="B26" s="243"/>
      <c r="C26" s="244"/>
      <c r="D26" s="245"/>
      <c r="E26" s="244"/>
      <c r="F26" s="244"/>
      <c r="G26" s="244"/>
      <c r="H26" s="245"/>
      <c r="I26" s="246"/>
      <c r="J26" s="244"/>
      <c r="K26" s="244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O26" s="83">
        <f t="shared" si="3"/>
        <v>13</v>
      </c>
      <c r="AP26" s="83">
        <f t="shared" si="1"/>
        <v>0</v>
      </c>
      <c r="AQ26" s="83">
        <f t="shared" si="2"/>
        <v>0</v>
      </c>
      <c r="AT26" s="83">
        <f>IF($D52="Y",AP26,0)</f>
        <v>0</v>
      </c>
      <c r="AU26" s="83">
        <f>IF($D52="Y",AQ26,0)</f>
        <v>0</v>
      </c>
    </row>
    <row r="27" spans="1:49" ht="15.75" x14ac:dyDescent="0.25">
      <c r="A27" s="264">
        <f t="shared" si="0"/>
        <v>9</v>
      </c>
      <c r="B27" s="237"/>
      <c r="C27" s="238"/>
      <c r="D27" s="239"/>
      <c r="E27" s="238"/>
      <c r="F27" s="238"/>
      <c r="G27" s="238"/>
      <c r="H27" s="239"/>
      <c r="I27" s="240"/>
      <c r="J27" s="238"/>
      <c r="K27" s="238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O27" s="83">
        <f t="shared" si="3"/>
        <v>14</v>
      </c>
      <c r="AP27" s="83">
        <f t="shared" si="1"/>
        <v>0</v>
      </c>
      <c r="AQ27" s="83">
        <f t="shared" si="2"/>
        <v>0</v>
      </c>
      <c r="AT27" s="83">
        <f>IF($D53="Y",AP27,0)</f>
        <v>0</v>
      </c>
      <c r="AU27" s="83">
        <f>IF($D53="Y",AQ27,0)</f>
        <v>0</v>
      </c>
    </row>
    <row r="28" spans="1:49" ht="16.5" thickBot="1" x14ac:dyDescent="0.3">
      <c r="A28" s="264">
        <f t="shared" si="0"/>
        <v>10</v>
      </c>
      <c r="B28" s="249"/>
      <c r="C28" s="252"/>
      <c r="D28" s="253"/>
      <c r="E28" s="252"/>
      <c r="F28" s="252"/>
      <c r="G28" s="252"/>
      <c r="H28" s="253"/>
      <c r="I28" s="254"/>
      <c r="J28" s="252"/>
      <c r="K28" s="252"/>
      <c r="L28" s="253"/>
      <c r="M28" s="253"/>
      <c r="N28" s="253"/>
      <c r="O28" s="253"/>
      <c r="P28" s="253"/>
      <c r="Q28" s="253"/>
      <c r="R28" s="253"/>
      <c r="S28" s="253"/>
      <c r="T28" s="253"/>
      <c r="U28" s="253"/>
      <c r="V28" s="253"/>
      <c r="W28" s="253"/>
      <c r="X28" s="253"/>
      <c r="Y28" s="253"/>
      <c r="Z28" s="253"/>
      <c r="AA28" s="253"/>
      <c r="AO28" s="83">
        <f t="shared" si="3"/>
        <v>15</v>
      </c>
      <c r="AP28" s="83">
        <f t="shared" si="1"/>
        <v>0</v>
      </c>
      <c r="AQ28" s="83">
        <f t="shared" si="2"/>
        <v>0</v>
      </c>
      <c r="AT28" s="83">
        <f>IF($D54="Y",AP28,0)</f>
        <v>0</v>
      </c>
      <c r="AU28" s="83">
        <f>IF($D54="Y",AQ28,0)</f>
        <v>0</v>
      </c>
    </row>
    <row r="29" spans="1:49" ht="15.75" x14ac:dyDescent="0.25">
      <c r="A29" s="264">
        <f t="shared" si="0"/>
        <v>11</v>
      </c>
      <c r="B29" s="230"/>
      <c r="C29" s="244"/>
      <c r="D29" s="245"/>
      <c r="E29" s="246"/>
      <c r="F29" s="247"/>
      <c r="G29" s="244"/>
      <c r="H29" s="244"/>
      <c r="I29" s="246"/>
      <c r="J29" s="247"/>
      <c r="K29" s="244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O29" s="83">
        <f t="shared" si="3"/>
        <v>16</v>
      </c>
      <c r="AP29" s="83">
        <f t="shared" si="1"/>
        <v>0</v>
      </c>
      <c r="AQ29" s="83">
        <f t="shared" si="2"/>
        <v>0</v>
      </c>
      <c r="AT29" s="83">
        <f>IF($D55="Y",AP29,0)</f>
        <v>0</v>
      </c>
      <c r="AU29" s="83">
        <f>IF($D55="Y",AQ29,0)</f>
        <v>0</v>
      </c>
    </row>
    <row r="30" spans="1:49" ht="15.75" x14ac:dyDescent="0.25">
      <c r="A30" s="264">
        <f t="shared" si="0"/>
        <v>12</v>
      </c>
      <c r="B30" s="237"/>
      <c r="C30" s="238"/>
      <c r="D30" s="239"/>
      <c r="E30" s="240"/>
      <c r="F30" s="241"/>
      <c r="G30" s="238"/>
      <c r="H30" s="238"/>
      <c r="I30" s="240"/>
      <c r="J30" s="241"/>
      <c r="K30" s="238"/>
      <c r="L30" s="239"/>
      <c r="M30" s="239"/>
      <c r="N30" s="239"/>
      <c r="O30" s="239"/>
      <c r="P30" s="239"/>
      <c r="Q30" s="239"/>
      <c r="R30" s="239"/>
      <c r="S30" s="239"/>
      <c r="T30" s="239"/>
      <c r="U30" s="239"/>
      <c r="V30" s="239"/>
      <c r="W30" s="239"/>
      <c r="X30" s="239"/>
      <c r="Y30" s="239"/>
      <c r="Z30" s="239"/>
      <c r="AA30" s="239"/>
      <c r="AO30" s="83">
        <f t="shared" si="3"/>
        <v>17</v>
      </c>
      <c r="AP30" s="83">
        <f t="shared" si="1"/>
        <v>0</v>
      </c>
      <c r="AQ30" s="83">
        <f t="shared" si="2"/>
        <v>0</v>
      </c>
      <c r="AT30" s="83">
        <f>IF($D56="Y",AP30,0)</f>
        <v>0</v>
      </c>
      <c r="AU30" s="83">
        <f>IF($D56="Y",AQ30,0)</f>
        <v>0</v>
      </c>
    </row>
    <row r="31" spans="1:49" ht="15.75" x14ac:dyDescent="0.25">
      <c r="A31" s="264">
        <f t="shared" si="0"/>
        <v>13</v>
      </c>
      <c r="B31" s="243"/>
      <c r="C31" s="244"/>
      <c r="D31" s="245"/>
      <c r="E31" s="246"/>
      <c r="F31" s="247"/>
      <c r="G31" s="244"/>
      <c r="H31" s="244"/>
      <c r="I31" s="246"/>
      <c r="J31" s="247"/>
      <c r="K31" s="244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  <c r="AO31" s="83">
        <f t="shared" si="3"/>
        <v>18</v>
      </c>
      <c r="AP31" s="83">
        <f t="shared" si="1"/>
        <v>0</v>
      </c>
      <c r="AQ31" s="83">
        <f t="shared" si="2"/>
        <v>0</v>
      </c>
      <c r="AT31" s="83">
        <f>IF($D57="Y",AP31,0)</f>
        <v>0</v>
      </c>
      <c r="AU31" s="83">
        <f>IF($D57="Y",AQ31,0)</f>
        <v>0</v>
      </c>
    </row>
    <row r="32" spans="1:49" ht="15.75" x14ac:dyDescent="0.25">
      <c r="A32" s="264">
        <f t="shared" si="0"/>
        <v>14</v>
      </c>
      <c r="B32" s="237"/>
      <c r="C32" s="238"/>
      <c r="D32" s="239"/>
      <c r="E32" s="240"/>
      <c r="F32" s="241"/>
      <c r="G32" s="238"/>
      <c r="H32" s="238"/>
      <c r="I32" s="240"/>
      <c r="J32" s="241"/>
      <c r="K32" s="238"/>
      <c r="L32" s="239"/>
      <c r="M32" s="239"/>
      <c r="N32" s="239"/>
      <c r="O32" s="239"/>
      <c r="P32" s="239"/>
      <c r="Q32" s="239"/>
      <c r="R32" s="239"/>
      <c r="S32" s="239"/>
      <c r="T32" s="239"/>
      <c r="U32" s="239"/>
      <c r="V32" s="239"/>
      <c r="W32" s="239"/>
      <c r="X32" s="239"/>
      <c r="Y32" s="239"/>
      <c r="Z32" s="239"/>
      <c r="AA32" s="239"/>
      <c r="AO32" s="83">
        <f t="shared" si="3"/>
        <v>19</v>
      </c>
      <c r="AP32" s="83">
        <f t="shared" si="1"/>
        <v>0</v>
      </c>
      <c r="AQ32" s="83">
        <f t="shared" si="2"/>
        <v>0</v>
      </c>
      <c r="AT32" s="83">
        <f>IF($D58="Y",AP32,0)</f>
        <v>0</v>
      </c>
      <c r="AU32" s="83">
        <f>IF($D58="Y",AQ32,0)</f>
        <v>0</v>
      </c>
    </row>
    <row r="33" spans="1:47" ht="16.5" thickBot="1" x14ac:dyDescent="0.3">
      <c r="A33" s="264">
        <f t="shared" si="0"/>
        <v>15</v>
      </c>
      <c r="B33" s="249"/>
      <c r="C33" s="244"/>
      <c r="D33" s="245"/>
      <c r="E33" s="246"/>
      <c r="F33" s="247"/>
      <c r="G33" s="244"/>
      <c r="H33" s="244"/>
      <c r="I33" s="246"/>
      <c r="J33" s="247"/>
      <c r="K33" s="244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  <c r="AO33" s="83">
        <f t="shared" si="3"/>
        <v>20</v>
      </c>
      <c r="AP33" s="83">
        <f t="shared" si="1"/>
        <v>0</v>
      </c>
      <c r="AQ33" s="83">
        <f t="shared" si="2"/>
        <v>0</v>
      </c>
      <c r="AT33" s="83">
        <f>IF($D59="Y",AP33,0)</f>
        <v>0</v>
      </c>
      <c r="AU33" s="83">
        <f>IF($D59="Y",AQ33,0)</f>
        <v>0</v>
      </c>
    </row>
    <row r="34" spans="1:47" ht="15.75" x14ac:dyDescent="0.25">
      <c r="A34" s="264">
        <f t="shared" si="0"/>
        <v>16</v>
      </c>
      <c r="B34" s="230"/>
      <c r="C34" s="231"/>
      <c r="D34" s="232"/>
      <c r="E34" s="234"/>
      <c r="F34" s="234"/>
      <c r="G34" s="231"/>
      <c r="H34" s="232"/>
      <c r="I34" s="231"/>
      <c r="J34" s="234"/>
      <c r="K34" s="231"/>
      <c r="L34" s="232"/>
      <c r="M34" s="232"/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O34" s="83">
        <f t="shared" si="3"/>
        <v>21</v>
      </c>
      <c r="AP34" s="83">
        <f t="shared" si="1"/>
        <v>0</v>
      </c>
      <c r="AQ34" s="83">
        <f t="shared" si="2"/>
        <v>0</v>
      </c>
      <c r="AT34" s="83">
        <f>IF($D60="Y",AP34,0)</f>
        <v>0</v>
      </c>
      <c r="AU34" s="83">
        <f>IF($D60="Y",AQ34,0)</f>
        <v>0</v>
      </c>
    </row>
    <row r="35" spans="1:47" ht="15.75" x14ac:dyDescent="0.25">
      <c r="A35" s="264">
        <f t="shared" si="0"/>
        <v>17</v>
      </c>
      <c r="B35" s="237"/>
      <c r="C35" s="238"/>
      <c r="D35" s="239"/>
      <c r="E35" s="241"/>
      <c r="F35" s="241"/>
      <c r="G35" s="238"/>
      <c r="H35" s="239"/>
      <c r="I35" s="238"/>
      <c r="J35" s="241"/>
      <c r="K35" s="238"/>
      <c r="L35" s="239"/>
      <c r="M35" s="239"/>
      <c r="N35" s="239"/>
      <c r="O35" s="239"/>
      <c r="P35" s="239"/>
      <c r="Q35" s="239"/>
      <c r="R35" s="239"/>
      <c r="S35" s="239"/>
      <c r="T35" s="239"/>
      <c r="U35" s="239"/>
      <c r="V35" s="239"/>
      <c r="W35" s="239"/>
      <c r="X35" s="239"/>
      <c r="Y35" s="239"/>
      <c r="Z35" s="239"/>
      <c r="AA35" s="239"/>
      <c r="AO35" s="83">
        <f t="shared" si="3"/>
        <v>22</v>
      </c>
      <c r="AP35" s="83">
        <f t="shared" si="1"/>
        <v>0</v>
      </c>
      <c r="AQ35" s="83">
        <f t="shared" si="2"/>
        <v>0</v>
      </c>
      <c r="AT35" s="83">
        <f>IF($D61="Y",AP35,0)</f>
        <v>0</v>
      </c>
      <c r="AU35" s="83">
        <f>IF($D61="Y",AQ35,0)</f>
        <v>0</v>
      </c>
    </row>
    <row r="36" spans="1:47" ht="15.75" x14ac:dyDescent="0.25">
      <c r="A36" s="264">
        <f t="shared" si="0"/>
        <v>18</v>
      </c>
      <c r="B36" s="243"/>
      <c r="C36" s="244"/>
      <c r="D36" s="245"/>
      <c r="E36" s="247"/>
      <c r="F36" s="247"/>
      <c r="G36" s="244"/>
      <c r="H36" s="245"/>
      <c r="I36" s="244"/>
      <c r="J36" s="247"/>
      <c r="K36" s="244"/>
      <c r="L36" s="245"/>
      <c r="M36" s="245"/>
      <c r="N36" s="245"/>
      <c r="O36" s="245"/>
      <c r="P36" s="245"/>
      <c r="Q36" s="245"/>
      <c r="R36" s="245"/>
      <c r="S36" s="245"/>
      <c r="T36" s="245"/>
      <c r="U36" s="245"/>
      <c r="V36" s="245"/>
      <c r="W36" s="245"/>
      <c r="X36" s="245"/>
      <c r="Y36" s="245"/>
      <c r="Z36" s="245"/>
      <c r="AA36" s="245"/>
      <c r="AO36" s="83">
        <f t="shared" si="3"/>
        <v>23</v>
      </c>
      <c r="AP36" s="83">
        <f t="shared" si="1"/>
        <v>0</v>
      </c>
      <c r="AQ36" s="83">
        <f t="shared" si="2"/>
        <v>0</v>
      </c>
      <c r="AT36" s="83">
        <f>IF($D62="Y",AP36,0)</f>
        <v>0</v>
      </c>
      <c r="AU36" s="83">
        <f>IF($D62="Y",AQ36,0)</f>
        <v>0</v>
      </c>
    </row>
    <row r="37" spans="1:47" ht="15.75" x14ac:dyDescent="0.25">
      <c r="A37" s="264">
        <f t="shared" si="0"/>
        <v>19</v>
      </c>
      <c r="B37" s="237"/>
      <c r="C37" s="238"/>
      <c r="D37" s="239"/>
      <c r="E37" s="241"/>
      <c r="F37" s="241"/>
      <c r="G37" s="238"/>
      <c r="H37" s="239"/>
      <c r="I37" s="238"/>
      <c r="J37" s="241"/>
      <c r="K37" s="238"/>
      <c r="L37" s="239"/>
      <c r="M37" s="239"/>
      <c r="N37" s="239"/>
      <c r="O37" s="239"/>
      <c r="P37" s="239"/>
      <c r="Q37" s="239"/>
      <c r="R37" s="239"/>
      <c r="S37" s="239"/>
      <c r="T37" s="239"/>
      <c r="U37" s="239"/>
      <c r="V37" s="239"/>
      <c r="W37" s="239"/>
      <c r="X37" s="239"/>
      <c r="Y37" s="239"/>
      <c r="Z37" s="239"/>
      <c r="AA37" s="239"/>
      <c r="AO37" s="83">
        <f t="shared" si="3"/>
        <v>24</v>
      </c>
      <c r="AP37" s="83">
        <f t="shared" si="1"/>
        <v>0</v>
      </c>
      <c r="AQ37" s="83">
        <f t="shared" si="2"/>
        <v>0</v>
      </c>
      <c r="AT37" s="83">
        <f>IF($D63="Y",AP37,0)</f>
        <v>0</v>
      </c>
      <c r="AU37" s="83">
        <f>IF($D63="Y",AQ37,0)</f>
        <v>0</v>
      </c>
    </row>
    <row r="38" spans="1:47" ht="16.5" thickBot="1" x14ac:dyDescent="0.3">
      <c r="A38" s="264">
        <f t="shared" si="0"/>
        <v>20</v>
      </c>
      <c r="B38" s="249"/>
      <c r="C38" s="252"/>
      <c r="D38" s="253"/>
      <c r="E38" s="256"/>
      <c r="F38" s="256"/>
      <c r="G38" s="252"/>
      <c r="H38" s="253"/>
      <c r="I38" s="252"/>
      <c r="J38" s="256"/>
      <c r="K38" s="252"/>
      <c r="L38" s="253"/>
      <c r="M38" s="253"/>
      <c r="N38" s="253"/>
      <c r="O38" s="253"/>
      <c r="P38" s="253"/>
      <c r="Q38" s="253"/>
      <c r="R38" s="253"/>
      <c r="S38" s="253"/>
      <c r="T38" s="253"/>
      <c r="U38" s="253"/>
      <c r="V38" s="253"/>
      <c r="W38" s="253"/>
      <c r="X38" s="253"/>
      <c r="Y38" s="253"/>
      <c r="Z38" s="253"/>
      <c r="AA38" s="253"/>
      <c r="AO38" s="83">
        <f t="shared" si="3"/>
        <v>25</v>
      </c>
      <c r="AP38" s="83">
        <f t="shared" si="1"/>
        <v>0</v>
      </c>
      <c r="AQ38" s="83">
        <f t="shared" si="2"/>
        <v>0</v>
      </c>
      <c r="AT38" s="83">
        <f>IF($D64="Y",AP38,0)</f>
        <v>0</v>
      </c>
      <c r="AU38" s="83">
        <f>IF($D64="Y",AQ38,0)</f>
        <v>0</v>
      </c>
    </row>
    <row r="39" spans="1:47" ht="15.75" x14ac:dyDescent="0.25">
      <c r="A39" s="264">
        <f t="shared" si="0"/>
        <v>21</v>
      </c>
      <c r="B39" s="230"/>
      <c r="C39" s="244"/>
      <c r="D39" s="245"/>
      <c r="E39" s="246"/>
      <c r="F39" s="247"/>
      <c r="G39" s="244"/>
      <c r="H39" s="245"/>
      <c r="I39" s="246"/>
      <c r="J39" s="231"/>
      <c r="K39" s="244"/>
      <c r="L39" s="245"/>
      <c r="M39" s="245"/>
      <c r="N39" s="245"/>
      <c r="O39" s="245"/>
      <c r="P39" s="245"/>
      <c r="Q39" s="245"/>
      <c r="R39" s="245"/>
      <c r="S39" s="245"/>
      <c r="T39" s="245"/>
      <c r="U39" s="245"/>
      <c r="V39" s="245"/>
      <c r="W39" s="245"/>
      <c r="X39" s="245"/>
      <c r="Y39" s="245"/>
      <c r="Z39" s="245"/>
      <c r="AA39" s="245"/>
      <c r="AO39" s="83">
        <f t="shared" si="3"/>
        <v>26</v>
      </c>
      <c r="AP39" s="83">
        <f t="shared" si="1"/>
        <v>0</v>
      </c>
      <c r="AQ39" s="83">
        <f t="shared" si="2"/>
        <v>0</v>
      </c>
      <c r="AT39" s="83">
        <f>IF($D65="Y",AP39,0)</f>
        <v>0</v>
      </c>
      <c r="AU39" s="83">
        <f>IF($D65="Y",AQ39,0)</f>
        <v>0</v>
      </c>
    </row>
    <row r="40" spans="1:47" ht="15.75" x14ac:dyDescent="0.25">
      <c r="A40" s="264">
        <f t="shared" si="0"/>
        <v>22</v>
      </c>
      <c r="B40" s="237"/>
      <c r="C40" s="238"/>
      <c r="D40" s="239"/>
      <c r="E40" s="240"/>
      <c r="F40" s="241"/>
      <c r="G40" s="238"/>
      <c r="H40" s="239"/>
      <c r="I40" s="240"/>
      <c r="J40" s="238"/>
      <c r="K40" s="238"/>
      <c r="L40" s="239"/>
      <c r="M40" s="239"/>
      <c r="N40" s="239"/>
      <c r="O40" s="239"/>
      <c r="P40" s="239"/>
      <c r="Q40" s="239"/>
      <c r="R40" s="239"/>
      <c r="S40" s="239"/>
      <c r="T40" s="239"/>
      <c r="U40" s="239"/>
      <c r="V40" s="239"/>
      <c r="W40" s="239"/>
      <c r="X40" s="239"/>
      <c r="Y40" s="239"/>
      <c r="Z40" s="239"/>
      <c r="AA40" s="239"/>
      <c r="AO40" s="83">
        <f t="shared" si="3"/>
        <v>27</v>
      </c>
      <c r="AP40" s="83">
        <f t="shared" si="1"/>
        <v>0</v>
      </c>
      <c r="AQ40" s="83">
        <f t="shared" si="2"/>
        <v>0</v>
      </c>
      <c r="AT40" s="83">
        <f>IF($D66="Y",AP40,0)</f>
        <v>0</v>
      </c>
      <c r="AU40" s="83">
        <f>IF($D66="Y",AQ40,0)</f>
        <v>0</v>
      </c>
    </row>
    <row r="41" spans="1:47" ht="15.75" x14ac:dyDescent="0.25">
      <c r="A41" s="264">
        <f t="shared" si="0"/>
        <v>23</v>
      </c>
      <c r="B41" s="243"/>
      <c r="C41" s="244"/>
      <c r="D41" s="245"/>
      <c r="E41" s="246"/>
      <c r="F41" s="247"/>
      <c r="G41" s="244"/>
      <c r="H41" s="245"/>
      <c r="I41" s="246"/>
      <c r="J41" s="244"/>
      <c r="K41" s="244"/>
      <c r="L41" s="245"/>
      <c r="M41" s="245"/>
      <c r="N41" s="245"/>
      <c r="O41" s="245"/>
      <c r="P41" s="245"/>
      <c r="Q41" s="245"/>
      <c r="R41" s="245"/>
      <c r="S41" s="245"/>
      <c r="T41" s="245"/>
      <c r="U41" s="245"/>
      <c r="V41" s="245"/>
      <c r="W41" s="245"/>
      <c r="X41" s="245"/>
      <c r="Y41" s="245"/>
      <c r="Z41" s="245"/>
      <c r="AA41" s="245"/>
      <c r="AO41" s="83">
        <f t="shared" si="3"/>
        <v>28</v>
      </c>
      <c r="AP41" s="83">
        <f t="shared" si="1"/>
        <v>0</v>
      </c>
      <c r="AQ41" s="83">
        <f t="shared" si="2"/>
        <v>0</v>
      </c>
      <c r="AT41" s="83">
        <f>IF($D67="Y",AP41,0)</f>
        <v>0</v>
      </c>
      <c r="AU41" s="83">
        <f>IF($D67="Y",AQ41,0)</f>
        <v>0</v>
      </c>
    </row>
    <row r="42" spans="1:47" ht="15.75" x14ac:dyDescent="0.25">
      <c r="A42" s="264">
        <f t="shared" si="0"/>
        <v>24</v>
      </c>
      <c r="B42" s="237"/>
      <c r="C42" s="238"/>
      <c r="D42" s="239"/>
      <c r="E42" s="240"/>
      <c r="F42" s="241"/>
      <c r="G42" s="238"/>
      <c r="H42" s="239"/>
      <c r="I42" s="240"/>
      <c r="J42" s="238"/>
      <c r="K42" s="238"/>
      <c r="L42" s="239"/>
      <c r="M42" s="239"/>
      <c r="N42" s="239"/>
      <c r="O42" s="239"/>
      <c r="P42" s="239"/>
      <c r="Q42" s="239"/>
      <c r="R42" s="239"/>
      <c r="S42" s="239"/>
      <c r="T42" s="239"/>
      <c r="U42" s="239"/>
      <c r="V42" s="239"/>
      <c r="W42" s="239"/>
      <c r="X42" s="239"/>
      <c r="Y42" s="239"/>
      <c r="Z42" s="239"/>
      <c r="AA42" s="239"/>
      <c r="AO42" s="83">
        <f t="shared" si="3"/>
        <v>29</v>
      </c>
      <c r="AP42" s="83">
        <f t="shared" si="1"/>
        <v>0</v>
      </c>
      <c r="AQ42" s="83">
        <f t="shared" si="2"/>
        <v>0</v>
      </c>
      <c r="AT42" s="83">
        <f>IF($D68="Y",AP42,0)</f>
        <v>0</v>
      </c>
      <c r="AU42" s="83">
        <f>IF($D68="Y",AQ42,0)</f>
        <v>0</v>
      </c>
    </row>
    <row r="43" spans="1:47" ht="16.5" thickBot="1" x14ac:dyDescent="0.3">
      <c r="A43" s="264">
        <f t="shared" si="0"/>
        <v>25</v>
      </c>
      <c r="B43" s="249"/>
      <c r="C43" s="252"/>
      <c r="D43" s="253"/>
      <c r="E43" s="254"/>
      <c r="F43" s="256"/>
      <c r="G43" s="252"/>
      <c r="H43" s="253"/>
      <c r="I43" s="254"/>
      <c r="J43" s="252"/>
      <c r="K43" s="252"/>
      <c r="L43" s="253"/>
      <c r="M43" s="253"/>
      <c r="N43" s="253"/>
      <c r="O43" s="253"/>
      <c r="P43" s="253"/>
      <c r="Q43" s="253"/>
      <c r="R43" s="253"/>
      <c r="S43" s="253"/>
      <c r="T43" s="253"/>
      <c r="U43" s="253"/>
      <c r="V43" s="253"/>
      <c r="W43" s="253"/>
      <c r="X43" s="253"/>
      <c r="Y43" s="253"/>
      <c r="Z43" s="253"/>
      <c r="AA43" s="253"/>
      <c r="AO43" s="83">
        <f t="shared" si="3"/>
        <v>30</v>
      </c>
      <c r="AP43" s="83">
        <f t="shared" si="1"/>
        <v>0</v>
      </c>
      <c r="AQ43" s="83">
        <f t="shared" si="2"/>
        <v>0</v>
      </c>
      <c r="AT43" s="83">
        <f>IF($D69="Y",AP43,0)</f>
        <v>0</v>
      </c>
      <c r="AU43" s="83">
        <f>IF($D69="Y",AQ43,0)</f>
        <v>0</v>
      </c>
    </row>
    <row r="44" spans="1:47" ht="15.75" thickBot="1" x14ac:dyDescent="0.3">
      <c r="AO44" s="83">
        <f t="shared" si="3"/>
        <v>31</v>
      </c>
      <c r="AP44" s="83">
        <f t="shared" si="1"/>
        <v>0</v>
      </c>
      <c r="AQ44" s="83">
        <f t="shared" si="2"/>
        <v>0</v>
      </c>
      <c r="AT44" s="83">
        <f>IF($D70="Y",AP44,0)</f>
        <v>0</v>
      </c>
      <c r="AU44" s="83">
        <f>IF($D70="Y",AQ44,0)</f>
        <v>0</v>
      </c>
    </row>
    <row r="45" spans="1:47" ht="24.75" customHeight="1" x14ac:dyDescent="0.25">
      <c r="C45" s="267" t="s">
        <v>70</v>
      </c>
      <c r="D45" s="226" t="s">
        <v>91</v>
      </c>
      <c r="E45" s="271" t="s">
        <v>99</v>
      </c>
      <c r="F45" s="325"/>
      <c r="H45" s="309" t="s">
        <v>93</v>
      </c>
      <c r="I45" s="310"/>
      <c r="J45" s="311"/>
      <c r="K45" s="306"/>
      <c r="L45" s="306"/>
      <c r="M45" s="306"/>
      <c r="N45" s="306"/>
      <c r="O45" s="306"/>
      <c r="P45" s="306"/>
      <c r="Q45" s="306"/>
      <c r="R45" s="306"/>
      <c r="S45" s="306"/>
      <c r="T45" s="306"/>
      <c r="U45" s="306"/>
      <c r="V45" s="306"/>
      <c r="W45" s="306"/>
      <c r="X45" s="306"/>
      <c r="Y45" s="306"/>
      <c r="Z45" s="306"/>
      <c r="AA45" s="306"/>
      <c r="AB45" s="306"/>
      <c r="AC45" s="327"/>
      <c r="AD45" s="83"/>
      <c r="AO45" s="83">
        <f t="shared" si="3"/>
        <v>32</v>
      </c>
      <c r="AP45" s="83">
        <f t="shared" si="1"/>
        <v>0</v>
      </c>
      <c r="AQ45" s="83">
        <f t="shared" si="2"/>
        <v>0</v>
      </c>
      <c r="AT45" s="83">
        <f>IF($D71="Y",AP45,0)</f>
        <v>0</v>
      </c>
      <c r="AU45" s="83">
        <f>IF($D71="Y",AQ45,0)</f>
        <v>0</v>
      </c>
    </row>
    <row r="46" spans="1:47" ht="21.75" customHeight="1" thickBot="1" x14ac:dyDescent="0.3">
      <c r="C46" s="228" t="s">
        <v>71</v>
      </c>
      <c r="D46" s="229"/>
      <c r="E46" s="272"/>
      <c r="F46" s="326"/>
      <c r="H46" s="312"/>
      <c r="I46" s="307"/>
      <c r="J46" s="313"/>
      <c r="K46" s="308"/>
      <c r="AO46" s="83">
        <f t="shared" si="3"/>
        <v>33</v>
      </c>
      <c r="AP46" s="83">
        <f t="shared" si="1"/>
        <v>0</v>
      </c>
      <c r="AQ46" s="83">
        <f t="shared" si="2"/>
        <v>0</v>
      </c>
      <c r="AT46" s="83">
        <f>IF($D72="Y",AP46,0)</f>
        <v>0</v>
      </c>
      <c r="AU46" s="83">
        <f>IF($D72="Y",AQ46,0)</f>
        <v>0</v>
      </c>
    </row>
    <row r="47" spans="1:47" ht="15.75" customHeight="1" thickBot="1" x14ac:dyDescent="0.3">
      <c r="H47" s="314"/>
      <c r="I47" s="315"/>
      <c r="J47" s="316"/>
      <c r="K47" s="308"/>
    </row>
    <row r="48" spans="1:47" ht="16.5" customHeight="1" x14ac:dyDescent="0.25">
      <c r="C48" s="251" t="str">
        <f>IF(B19&lt;&gt;"",B19,"")</f>
        <v/>
      </c>
      <c r="D48" s="236" t="s">
        <v>63</v>
      </c>
      <c r="E48" s="236">
        <v>5</v>
      </c>
    </row>
    <row r="49" spans="3:5" ht="15.75" x14ac:dyDescent="0.25">
      <c r="C49" s="235" t="str">
        <f>IF(B20&lt;&gt;"",B20,"")</f>
        <v/>
      </c>
      <c r="D49" s="242" t="s">
        <v>63</v>
      </c>
      <c r="E49" s="242">
        <v>5</v>
      </c>
    </row>
    <row r="50" spans="3:5" ht="15.75" x14ac:dyDescent="0.25">
      <c r="C50" s="235" t="str">
        <f>IF(B21&lt;&gt;"",B21,"")</f>
        <v/>
      </c>
      <c r="D50" s="248" t="s">
        <v>63</v>
      </c>
      <c r="E50" s="248">
        <v>5</v>
      </c>
    </row>
    <row r="51" spans="3:5" ht="15.75" x14ac:dyDescent="0.25">
      <c r="C51" s="235" t="str">
        <f>IF(B22&lt;&gt;"",B22,"")</f>
        <v/>
      </c>
      <c r="D51" s="242" t="s">
        <v>63</v>
      </c>
      <c r="E51" s="242">
        <v>5</v>
      </c>
    </row>
    <row r="52" spans="3:5" ht="16.5" thickBot="1" x14ac:dyDescent="0.3">
      <c r="C52" s="250" t="str">
        <f>IF(B23&lt;&gt;"",B23,"")</f>
        <v/>
      </c>
      <c r="D52" s="248" t="s">
        <v>63</v>
      </c>
      <c r="E52" s="248">
        <v>5</v>
      </c>
    </row>
    <row r="53" spans="3:5" ht="15.75" x14ac:dyDescent="0.25">
      <c r="C53" s="251" t="str">
        <f>IF(B24&lt;&gt;"",B24,"")</f>
        <v/>
      </c>
      <c r="D53" s="236" t="s">
        <v>63</v>
      </c>
      <c r="E53" s="236">
        <v>5</v>
      </c>
    </row>
    <row r="54" spans="3:5" ht="15.75" x14ac:dyDescent="0.25">
      <c r="C54" s="235" t="str">
        <f>IF(B25&lt;&gt;"",B25,"")</f>
        <v/>
      </c>
      <c r="D54" s="242" t="s">
        <v>63</v>
      </c>
      <c r="E54" s="242">
        <v>5</v>
      </c>
    </row>
    <row r="55" spans="3:5" ht="15.75" x14ac:dyDescent="0.25">
      <c r="C55" s="235" t="str">
        <f>IF(B26&lt;&gt;"",B26,"")</f>
        <v/>
      </c>
      <c r="D55" s="248" t="s">
        <v>63</v>
      </c>
      <c r="E55" s="248">
        <v>5</v>
      </c>
    </row>
    <row r="56" spans="3:5" ht="15.75" x14ac:dyDescent="0.25">
      <c r="C56" s="235" t="str">
        <f>IF(B27&lt;&gt;"",B27,"")</f>
        <v/>
      </c>
      <c r="D56" s="242" t="s">
        <v>63</v>
      </c>
      <c r="E56" s="242">
        <v>5</v>
      </c>
    </row>
    <row r="57" spans="3:5" ht="16.5" thickBot="1" x14ac:dyDescent="0.3">
      <c r="C57" s="250" t="str">
        <f>IF(B28&lt;&gt;"",B28,"")</f>
        <v/>
      </c>
      <c r="D57" s="255" t="s">
        <v>63</v>
      </c>
      <c r="E57" s="248">
        <v>5</v>
      </c>
    </row>
    <row r="58" spans="3:5" ht="15.75" x14ac:dyDescent="0.25">
      <c r="C58" s="235" t="str">
        <f>IF(B29&lt;&gt;"",B29,"")</f>
        <v/>
      </c>
      <c r="D58" s="248" t="s">
        <v>63</v>
      </c>
      <c r="E58" s="236">
        <v>5</v>
      </c>
    </row>
    <row r="59" spans="3:5" ht="15.75" x14ac:dyDescent="0.25">
      <c r="C59" s="235" t="str">
        <f>IF(B30&lt;&gt;"",B30,"")</f>
        <v/>
      </c>
      <c r="D59" s="242" t="s">
        <v>63</v>
      </c>
      <c r="E59" s="242">
        <v>5</v>
      </c>
    </row>
    <row r="60" spans="3:5" ht="15.75" x14ac:dyDescent="0.25">
      <c r="C60" s="235" t="str">
        <f>IF(B31&lt;&gt;"",B31,"")</f>
        <v/>
      </c>
      <c r="D60" s="248" t="s">
        <v>63</v>
      </c>
      <c r="E60" s="248">
        <v>5</v>
      </c>
    </row>
    <row r="61" spans="3:5" ht="15.75" x14ac:dyDescent="0.25">
      <c r="C61" s="235" t="str">
        <f>IF(B32&lt;&gt;"",B32,"")</f>
        <v/>
      </c>
      <c r="D61" s="242" t="s">
        <v>63</v>
      </c>
      <c r="E61" s="242">
        <v>5</v>
      </c>
    </row>
    <row r="62" spans="3:5" ht="16.5" thickBot="1" x14ac:dyDescent="0.3">
      <c r="C62" s="235" t="str">
        <f>IF(B33&lt;&gt;"",B33,"")</f>
        <v/>
      </c>
      <c r="D62" s="248" t="s">
        <v>63</v>
      </c>
      <c r="E62" s="248">
        <v>5</v>
      </c>
    </row>
    <row r="63" spans="3:5" ht="15.75" x14ac:dyDescent="0.25">
      <c r="C63" s="251" t="str">
        <f>IF(B34&lt;&gt;"",B34,"")</f>
        <v/>
      </c>
      <c r="D63" s="236" t="s">
        <v>63</v>
      </c>
      <c r="E63" s="236">
        <v>5</v>
      </c>
    </row>
    <row r="64" spans="3:5" ht="15.75" x14ac:dyDescent="0.25">
      <c r="C64" s="235" t="str">
        <f>IF(B35&lt;&gt;"",B35,"")</f>
        <v/>
      </c>
      <c r="D64" s="242" t="s">
        <v>63</v>
      </c>
      <c r="E64" s="242">
        <v>5</v>
      </c>
    </row>
    <row r="65" spans="3:5" ht="15.75" x14ac:dyDescent="0.25">
      <c r="C65" s="235" t="str">
        <f>IF(B36&lt;&gt;"",B36,"")</f>
        <v/>
      </c>
      <c r="D65" s="248" t="s">
        <v>63</v>
      </c>
      <c r="E65" s="248">
        <v>5</v>
      </c>
    </row>
    <row r="66" spans="3:5" ht="15.75" x14ac:dyDescent="0.25">
      <c r="C66" s="235" t="str">
        <f>IF(B37&lt;&gt;"",B37,"")</f>
        <v/>
      </c>
      <c r="D66" s="242" t="s">
        <v>63</v>
      </c>
      <c r="E66" s="242">
        <v>5</v>
      </c>
    </row>
    <row r="67" spans="3:5" ht="16.5" thickBot="1" x14ac:dyDescent="0.3">
      <c r="C67" s="250" t="str">
        <f>IF(B38&lt;&gt;"",B38,"")</f>
        <v/>
      </c>
      <c r="D67" s="255" t="s">
        <v>63</v>
      </c>
      <c r="E67" s="248">
        <v>5</v>
      </c>
    </row>
    <row r="68" spans="3:5" ht="15.75" x14ac:dyDescent="0.25">
      <c r="C68" s="251" t="str">
        <f>IF(B39&lt;&gt;"",B39,"")</f>
        <v/>
      </c>
      <c r="D68" s="236" t="s">
        <v>63</v>
      </c>
      <c r="E68" s="236">
        <v>5</v>
      </c>
    </row>
    <row r="69" spans="3:5" ht="15.75" x14ac:dyDescent="0.25">
      <c r="C69" s="235" t="str">
        <f>IF(B40&lt;&gt;"",B40,"")</f>
        <v/>
      </c>
      <c r="D69" s="242" t="s">
        <v>63</v>
      </c>
      <c r="E69" s="242">
        <v>5</v>
      </c>
    </row>
    <row r="70" spans="3:5" ht="15.75" x14ac:dyDescent="0.25">
      <c r="C70" s="235" t="str">
        <f>IF(B41&lt;&gt;"",B41,"")</f>
        <v/>
      </c>
      <c r="D70" s="248" t="s">
        <v>63</v>
      </c>
      <c r="E70" s="248">
        <v>5</v>
      </c>
    </row>
    <row r="71" spans="3:5" ht="15.75" x14ac:dyDescent="0.25">
      <c r="C71" s="235" t="str">
        <f>IF(B42&lt;&gt;"",B42,"")</f>
        <v/>
      </c>
      <c r="D71" s="242" t="s">
        <v>63</v>
      </c>
      <c r="E71" s="242">
        <v>5</v>
      </c>
    </row>
    <row r="72" spans="3:5" ht="16.5" thickBot="1" x14ac:dyDescent="0.3">
      <c r="C72" s="250" t="str">
        <f>IF(B43&lt;&gt;"",B43,"")</f>
        <v/>
      </c>
      <c r="D72" s="255" t="s">
        <v>63</v>
      </c>
      <c r="E72" s="248">
        <v>5</v>
      </c>
    </row>
  </sheetData>
  <mergeCells count="35">
    <mergeCell ref="M10:AA10"/>
    <mergeCell ref="M17:AA18"/>
    <mergeCell ref="N5:P5"/>
    <mergeCell ref="N4:P4"/>
    <mergeCell ref="N3:P3"/>
    <mergeCell ref="N6:P6"/>
    <mergeCell ref="N7:P7"/>
    <mergeCell ref="N8:P8"/>
    <mergeCell ref="AI15:AJ15"/>
    <mergeCell ref="AF15:AG15"/>
    <mergeCell ref="B2:L2"/>
    <mergeCell ref="B3:L3"/>
    <mergeCell ref="B4:L4"/>
    <mergeCell ref="H8:L8"/>
    <mergeCell ref="N2:P2"/>
    <mergeCell ref="AF13:AK13"/>
    <mergeCell ref="AF2:AK2"/>
    <mergeCell ref="AL11:AM11"/>
    <mergeCell ref="F6:G6"/>
    <mergeCell ref="B15:B18"/>
    <mergeCell ref="C17:L17"/>
    <mergeCell ref="C18:L18"/>
    <mergeCell ref="D45:D46"/>
    <mergeCell ref="I15:L15"/>
    <mergeCell ref="B5:L5"/>
    <mergeCell ref="B6:E6"/>
    <mergeCell ref="K6:L6"/>
    <mergeCell ref="B8:C8"/>
    <mergeCell ref="D8:F8"/>
    <mergeCell ref="B10:L10"/>
    <mergeCell ref="AF16:AH16"/>
    <mergeCell ref="AI16:AK16"/>
    <mergeCell ref="AF18:AM18"/>
    <mergeCell ref="H45:J47"/>
    <mergeCell ref="E45:F46"/>
  </mergeCells>
  <dataValidations count="4">
    <dataValidation type="list" allowBlank="1" showInputMessage="1" showErrorMessage="1" sqref="AS22:AS46 D48:D72" xr:uid="{00000000-0002-0000-0100-000000000000}">
      <formula1>$AW$22:$AW$23</formula1>
    </dataValidation>
    <dataValidation type="whole" allowBlank="1" showInputMessage="1" showErrorMessage="1" error="1-10 choice" sqref="AH15" xr:uid="{00000000-0002-0000-0100-000001000000}">
      <formula1>1</formula1>
      <formula2>10</formula2>
    </dataValidation>
    <dataValidation type="whole" allowBlank="1" showInputMessage="1" showErrorMessage="1" error="1-10 Choice" sqref="AK15" xr:uid="{00000000-0002-0000-0100-000002000000}">
      <formula1>1</formula1>
      <formula2>10</formula2>
    </dataValidation>
    <dataValidation type="decimal" allowBlank="1" showInputMessage="1" showErrorMessage="1" error="1 to 10 only_x000a_1 = Smallest_x000a_5 = Medium_x000a_10 = Largest_x000a_Sizes are relative" sqref="E48:E72" xr:uid="{00000000-0002-0000-0100-000003000000}">
      <formula1>1</formula1>
      <formula2>10</formula2>
    </dataValidation>
  </dataValidations>
  <hyperlinks>
    <hyperlink ref="F6" r:id="rId1" xr:uid="{00000000-0004-0000-0100-000000000000}"/>
  </hyperlinks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FD300-C00A-4F30-BF23-2D17F99F5AF5}">
  <dimension ref="B1:J12"/>
  <sheetViews>
    <sheetView zoomScale="106" zoomScaleNormal="106" workbookViewId="0">
      <selection activeCell="B2" sqref="B2:G2"/>
    </sheetView>
  </sheetViews>
  <sheetFormatPr defaultRowHeight="15" x14ac:dyDescent="0.25"/>
  <cols>
    <col min="1" max="1" width="13.28515625" style="170" customWidth="1"/>
    <col min="2" max="9" width="15" style="170" customWidth="1"/>
    <col min="10" max="10" width="13.28515625" style="170" customWidth="1"/>
    <col min="11" max="16384" width="9.140625" style="170"/>
  </cols>
  <sheetData>
    <row r="1" spans="2:10" ht="16.5" customHeight="1" thickBot="1" x14ac:dyDescent="0.3">
      <c r="H1" s="213"/>
      <c r="I1" s="213"/>
      <c r="J1" s="214"/>
    </row>
    <row r="2" spans="2:10" ht="36" customHeight="1" thickBot="1" x14ac:dyDescent="0.3">
      <c r="B2" s="257" t="s">
        <v>94</v>
      </c>
      <c r="C2" s="258"/>
      <c r="D2" s="258"/>
      <c r="E2" s="258"/>
      <c r="F2" s="258"/>
      <c r="G2" s="259"/>
    </row>
    <row r="3" spans="2:10" ht="36" customHeight="1" thickBot="1" x14ac:dyDescent="0.3">
      <c r="B3" s="195" t="s">
        <v>89</v>
      </c>
      <c r="C3" s="260"/>
      <c r="D3" s="260"/>
      <c r="E3" s="260"/>
      <c r="F3" s="260"/>
      <c r="G3" s="196"/>
    </row>
    <row r="4" spans="2:10" ht="15.75" thickBot="1" x14ac:dyDescent="0.3"/>
    <row r="5" spans="2:10" ht="21" customHeight="1" thickBot="1" x14ac:dyDescent="0.3">
      <c r="B5" s="318" t="s">
        <v>65</v>
      </c>
      <c r="C5" s="319"/>
      <c r="D5" s="230">
        <v>4</v>
      </c>
      <c r="E5" s="318" t="s">
        <v>66</v>
      </c>
      <c r="F5" s="319"/>
      <c r="G5" s="230">
        <v>9</v>
      </c>
    </row>
    <row r="6" spans="2:10" ht="21" customHeight="1" x14ac:dyDescent="0.25">
      <c r="B6" s="320">
        <f>'1 = Enter Your Data'!AJ4</f>
        <v>0</v>
      </c>
      <c r="C6" s="317"/>
      <c r="D6" s="317"/>
      <c r="E6" s="320">
        <f>'1 = Enter Your Data'!AJ7</f>
        <v>0</v>
      </c>
      <c r="F6" s="317"/>
      <c r="G6" s="321"/>
    </row>
    <row r="7" spans="2:10" ht="21" customHeight="1" thickBot="1" x14ac:dyDescent="0.3">
      <c r="B7" s="322">
        <f>'1 = Enter Your Data'!AJ5</f>
        <v>0</v>
      </c>
      <c r="C7" s="323"/>
      <c r="D7" s="323"/>
      <c r="E7" s="322">
        <f>'1 = Enter Your Data'!AJ8</f>
        <v>0</v>
      </c>
      <c r="F7" s="323"/>
      <c r="G7" s="324"/>
    </row>
    <row r="8" spans="2:10" ht="24.75" customHeight="1" thickBot="1" x14ac:dyDescent="0.3"/>
    <row r="9" spans="2:10" ht="24.75" customHeight="1" thickBot="1" x14ac:dyDescent="0.3">
      <c r="B9" s="261" t="s">
        <v>84</v>
      </c>
      <c r="C9" s="262"/>
      <c r="D9" s="262"/>
      <c r="E9" s="262"/>
      <c r="F9" s="262"/>
      <c r="G9" s="262"/>
      <c r="H9" s="262"/>
      <c r="I9" s="263"/>
    </row>
    <row r="10" spans="2:10" ht="18" customHeight="1" x14ac:dyDescent="0.25"/>
    <row r="11" spans="2:10" ht="18" customHeight="1" x14ac:dyDescent="0.25"/>
    <row r="12" spans="2:10" ht="18" customHeight="1" x14ac:dyDescent="0.25"/>
  </sheetData>
  <sheetProtection algorithmName="SHA-512" hashValue="8+7Yyp0LE0gYoP5LmiSETLKq8LzJDtP7UPMuOIXSPcyhe8NayiCPMPoFetWdTodl+y0byiN9vyAqnrKJTdrvnQ==" saltValue="FzQdbmYhh/gStvdRMNF9gg==" spinCount="100000" sheet="1" scenarios="1"/>
  <mergeCells count="10">
    <mergeCell ref="B9:I9"/>
    <mergeCell ref="B7:D7"/>
    <mergeCell ref="E7:G7"/>
    <mergeCell ref="B5:C5"/>
    <mergeCell ref="E5:F5"/>
    <mergeCell ref="B6:D6"/>
    <mergeCell ref="E6:G6"/>
    <mergeCell ref="H1:I1"/>
    <mergeCell ref="B3:G3"/>
    <mergeCell ref="B2:G2"/>
  </mergeCells>
  <dataValidations count="1">
    <dataValidation type="whole" allowBlank="1" showInputMessage="1" showErrorMessage="1" error="1-25 choice" sqref="D5 G5" xr:uid="{C0FFF6B0-A0B2-40BE-BA4C-102FC156ACFA}">
      <formula1>1</formula1>
      <formula2>25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58"/>
  <sheetViews>
    <sheetView zoomScale="90" zoomScaleNormal="90" workbookViewId="0">
      <selection activeCell="C3" sqref="C3:H3"/>
    </sheetView>
  </sheetViews>
  <sheetFormatPr defaultRowHeight="15" x14ac:dyDescent="0.25"/>
  <cols>
    <col min="1" max="2" width="9.140625" style="91"/>
    <col min="3" max="3" width="28.85546875" style="91" customWidth="1"/>
    <col min="4" max="5" width="25" style="91" customWidth="1"/>
    <col min="6" max="6" width="2.7109375" style="91" customWidth="1"/>
    <col min="7" max="8" width="29.42578125" style="91" customWidth="1"/>
    <col min="9" max="16384" width="9.140625" style="91"/>
  </cols>
  <sheetData>
    <row r="1" spans="2:15" ht="13.5" customHeight="1" thickBot="1" x14ac:dyDescent="0.3"/>
    <row r="2" spans="2:15" ht="15.75" hidden="1" thickBot="1" x14ac:dyDescent="0.3"/>
    <row r="3" spans="2:15" ht="52.5" customHeight="1" thickBot="1" x14ac:dyDescent="0.3">
      <c r="C3" s="158" t="s">
        <v>80</v>
      </c>
      <c r="D3" s="159"/>
      <c r="E3" s="159"/>
      <c r="F3" s="159"/>
      <c r="G3" s="159"/>
      <c r="H3" s="160"/>
      <c r="I3" s="92"/>
      <c r="J3" s="92"/>
      <c r="K3" s="92"/>
      <c r="L3" s="92"/>
      <c r="M3" s="92"/>
      <c r="N3" s="92"/>
      <c r="O3" s="92"/>
    </row>
    <row r="4" spans="2:15" ht="15.75" thickBot="1" x14ac:dyDescent="0.3">
      <c r="C4" s="93"/>
      <c r="D4" s="94"/>
      <c r="E4" s="95"/>
      <c r="F4" s="94"/>
      <c r="G4" s="96"/>
      <c r="H4" s="94"/>
      <c r="I4" s="94"/>
      <c r="J4" s="94"/>
      <c r="K4" s="94"/>
      <c r="L4" s="94"/>
      <c r="M4" s="94"/>
      <c r="N4" s="94"/>
      <c r="O4" s="94"/>
    </row>
    <row r="5" spans="2:15" ht="45.75" customHeight="1" thickBot="1" x14ac:dyDescent="0.3">
      <c r="C5" s="161" t="s">
        <v>82</v>
      </c>
      <c r="D5" s="109"/>
      <c r="E5" s="150" t="s">
        <v>72</v>
      </c>
      <c r="F5" s="151"/>
      <c r="G5" s="152" t="s">
        <v>81</v>
      </c>
      <c r="H5" s="153"/>
      <c r="I5" s="94"/>
      <c r="J5" s="94"/>
      <c r="K5" s="94"/>
      <c r="L5" s="94"/>
      <c r="M5" s="94"/>
      <c r="N5" s="94"/>
      <c r="O5" s="94"/>
    </row>
    <row r="6" spans="2:15" ht="45.75" customHeight="1" thickBot="1" x14ac:dyDescent="0.3">
      <c r="C6" s="162" t="s">
        <v>83</v>
      </c>
      <c r="D6" s="109"/>
      <c r="E6" s="150" t="s">
        <v>73</v>
      </c>
      <c r="F6" s="151"/>
      <c r="G6" s="154" t="s">
        <v>74</v>
      </c>
      <c r="H6" s="155"/>
      <c r="I6" s="94"/>
      <c r="J6" s="94"/>
      <c r="K6" s="94"/>
      <c r="L6" s="94"/>
      <c r="M6" s="94"/>
      <c r="N6" s="94"/>
      <c r="O6" s="94"/>
    </row>
    <row r="7" spans="2:15" ht="15.75" thickBot="1" x14ac:dyDescent="0.3">
      <c r="C7" s="166"/>
      <c r="D7" s="156"/>
      <c r="E7" s="157"/>
      <c r="F7" s="169"/>
      <c r="G7" s="167"/>
      <c r="H7" s="168"/>
      <c r="I7" s="94"/>
      <c r="J7" s="94"/>
      <c r="K7" s="94"/>
      <c r="L7" s="94"/>
      <c r="M7" s="94"/>
      <c r="N7" s="94"/>
      <c r="O7" s="94"/>
    </row>
    <row r="8" spans="2:15" ht="43.5" customHeight="1" thickBot="1" x14ac:dyDescent="0.3">
      <c r="C8" s="163" t="s">
        <v>77</v>
      </c>
      <c r="D8" s="164" t="s">
        <v>78</v>
      </c>
      <c r="E8" s="164" t="s">
        <v>79</v>
      </c>
      <c r="F8" s="97"/>
      <c r="G8" s="165" t="s">
        <v>75</v>
      </c>
      <c r="H8" s="165" t="s">
        <v>76</v>
      </c>
      <c r="I8" s="97"/>
      <c r="J8" s="97"/>
      <c r="K8" s="97"/>
      <c r="L8" s="97"/>
      <c r="M8" s="97"/>
      <c r="N8" s="97"/>
      <c r="O8" s="97"/>
    </row>
    <row r="9" spans="2:15" ht="15.75" x14ac:dyDescent="0.25">
      <c r="B9" s="106">
        <v>1</v>
      </c>
      <c r="C9" s="230"/>
      <c r="D9" s="231"/>
      <c r="E9" s="232"/>
      <c r="F9" s="96"/>
      <c r="G9" s="105" t="str">
        <f>IF(D9&lt;&gt;"",(D9-$D$6)*8/($D$5-$D$6)+1,"")</f>
        <v/>
      </c>
      <c r="H9" s="85" t="str">
        <f>IF(E9&lt;&gt;"",(E9-$D$6)*8/($D$5-$D$6)+1,"")</f>
        <v/>
      </c>
      <c r="I9" s="98"/>
      <c r="J9" s="98"/>
      <c r="K9" s="98"/>
      <c r="L9" s="98"/>
      <c r="M9" s="98"/>
      <c r="N9" s="98"/>
      <c r="O9" s="98"/>
    </row>
    <row r="10" spans="2:15" ht="15.75" x14ac:dyDescent="0.25">
      <c r="B10" s="107">
        <v>2</v>
      </c>
      <c r="C10" s="237"/>
      <c r="D10" s="238"/>
      <c r="E10" s="239"/>
      <c r="F10" s="96"/>
      <c r="G10" s="86" t="str">
        <f t="shared" ref="G10:H33" si="0">IF(D10&lt;&gt;"",(D10-$D$6)*8/($D$5-$D$6)+1,"")</f>
        <v/>
      </c>
      <c r="H10" s="86" t="str">
        <f t="shared" si="0"/>
        <v/>
      </c>
      <c r="I10" s="98"/>
      <c r="J10" s="98"/>
      <c r="K10" s="98"/>
      <c r="L10" s="98"/>
      <c r="M10" s="98"/>
      <c r="N10" s="98"/>
      <c r="O10" s="98"/>
    </row>
    <row r="11" spans="2:15" ht="15.75" x14ac:dyDescent="0.25">
      <c r="B11" s="107">
        <v>3</v>
      </c>
      <c r="C11" s="243"/>
      <c r="D11" s="244"/>
      <c r="E11" s="245"/>
      <c r="F11" s="96"/>
      <c r="G11" s="86" t="str">
        <f t="shared" si="0"/>
        <v/>
      </c>
      <c r="H11" s="86" t="str">
        <f t="shared" si="0"/>
        <v/>
      </c>
      <c r="I11" s="98"/>
      <c r="J11" s="98"/>
      <c r="K11" s="98"/>
      <c r="L11" s="98"/>
      <c r="M11" s="98"/>
      <c r="N11" s="98"/>
      <c r="O11" s="98"/>
    </row>
    <row r="12" spans="2:15" ht="15.75" x14ac:dyDescent="0.25">
      <c r="B12" s="107">
        <v>4</v>
      </c>
      <c r="C12" s="237"/>
      <c r="D12" s="238"/>
      <c r="E12" s="239"/>
      <c r="F12" s="96"/>
      <c r="G12" s="86" t="str">
        <f t="shared" si="0"/>
        <v/>
      </c>
      <c r="H12" s="86" t="str">
        <f t="shared" si="0"/>
        <v/>
      </c>
      <c r="I12" s="98"/>
      <c r="J12" s="98"/>
      <c r="K12" s="98"/>
      <c r="L12" s="98"/>
      <c r="M12" s="98"/>
      <c r="N12" s="98"/>
      <c r="O12" s="98"/>
    </row>
    <row r="13" spans="2:15" ht="16.5" thickBot="1" x14ac:dyDescent="0.3">
      <c r="B13" s="108">
        <v>5</v>
      </c>
      <c r="C13" s="249"/>
      <c r="D13" s="244"/>
      <c r="E13" s="245"/>
      <c r="F13" s="96"/>
      <c r="G13" s="87" t="str">
        <f t="shared" si="0"/>
        <v/>
      </c>
      <c r="H13" s="87" t="str">
        <f t="shared" si="0"/>
        <v/>
      </c>
      <c r="I13" s="98"/>
      <c r="J13" s="98"/>
      <c r="K13" s="98"/>
      <c r="L13" s="98"/>
      <c r="M13" s="98"/>
      <c r="N13" s="98"/>
      <c r="O13" s="98"/>
    </row>
    <row r="14" spans="2:15" ht="15.75" x14ac:dyDescent="0.25">
      <c r="B14" s="106">
        <v>6</v>
      </c>
      <c r="C14" s="230"/>
      <c r="D14" s="231"/>
      <c r="E14" s="232"/>
      <c r="F14" s="96"/>
      <c r="G14" s="85" t="str">
        <f t="shared" si="0"/>
        <v/>
      </c>
      <c r="H14" s="85" t="str">
        <f t="shared" si="0"/>
        <v/>
      </c>
      <c r="I14" s="98"/>
      <c r="J14" s="98"/>
      <c r="K14" s="98"/>
      <c r="L14" s="98"/>
      <c r="M14" s="98"/>
      <c r="N14" s="98"/>
      <c r="O14" s="98"/>
    </row>
    <row r="15" spans="2:15" ht="15.75" x14ac:dyDescent="0.25">
      <c r="B15" s="107">
        <v>7</v>
      </c>
      <c r="C15" s="237"/>
      <c r="D15" s="238"/>
      <c r="E15" s="239"/>
      <c r="F15" s="96"/>
      <c r="G15" s="86" t="str">
        <f t="shared" si="0"/>
        <v/>
      </c>
      <c r="H15" s="86" t="str">
        <f t="shared" si="0"/>
        <v/>
      </c>
      <c r="I15" s="98"/>
      <c r="J15" s="98"/>
      <c r="K15" s="98"/>
      <c r="L15" s="98"/>
      <c r="M15" s="98"/>
      <c r="N15" s="98"/>
      <c r="O15" s="98"/>
    </row>
    <row r="16" spans="2:15" ht="15.75" x14ac:dyDescent="0.25">
      <c r="B16" s="107">
        <v>8</v>
      </c>
      <c r="C16" s="243"/>
      <c r="D16" s="244"/>
      <c r="E16" s="245"/>
      <c r="F16" s="96"/>
      <c r="G16" s="86" t="str">
        <f t="shared" si="0"/>
        <v/>
      </c>
      <c r="H16" s="86" t="str">
        <f t="shared" si="0"/>
        <v/>
      </c>
      <c r="I16" s="98"/>
      <c r="J16" s="98"/>
      <c r="K16" s="98"/>
      <c r="L16" s="98"/>
      <c r="M16" s="98"/>
      <c r="N16" s="98"/>
      <c r="O16" s="98"/>
    </row>
    <row r="17" spans="2:15" ht="15.75" x14ac:dyDescent="0.25">
      <c r="B17" s="107">
        <v>9</v>
      </c>
      <c r="C17" s="237"/>
      <c r="D17" s="238"/>
      <c r="E17" s="239"/>
      <c r="F17" s="96"/>
      <c r="G17" s="86" t="str">
        <f t="shared" si="0"/>
        <v/>
      </c>
      <c r="H17" s="86" t="str">
        <f t="shared" si="0"/>
        <v/>
      </c>
      <c r="I17" s="98"/>
      <c r="J17" s="98"/>
      <c r="K17" s="98"/>
      <c r="L17" s="98"/>
      <c r="M17" s="98"/>
      <c r="N17" s="98"/>
      <c r="O17" s="98"/>
    </row>
    <row r="18" spans="2:15" ht="16.5" thickBot="1" x14ac:dyDescent="0.3">
      <c r="B18" s="108">
        <v>10</v>
      </c>
      <c r="C18" s="249"/>
      <c r="D18" s="252"/>
      <c r="E18" s="253"/>
      <c r="F18" s="96"/>
      <c r="G18" s="87" t="str">
        <f t="shared" si="0"/>
        <v/>
      </c>
      <c r="H18" s="87" t="str">
        <f t="shared" si="0"/>
        <v/>
      </c>
      <c r="I18" s="98"/>
      <c r="J18" s="98"/>
      <c r="K18" s="98"/>
      <c r="L18" s="98"/>
      <c r="M18" s="98"/>
      <c r="N18" s="98"/>
      <c r="O18" s="98"/>
    </row>
    <row r="19" spans="2:15" ht="15.75" x14ac:dyDescent="0.25">
      <c r="B19" s="107">
        <v>11</v>
      </c>
      <c r="C19" s="230"/>
      <c r="D19" s="244"/>
      <c r="E19" s="245"/>
      <c r="F19" s="96"/>
      <c r="G19" s="86" t="str">
        <f t="shared" si="0"/>
        <v/>
      </c>
      <c r="H19" s="86" t="str">
        <f t="shared" si="0"/>
        <v/>
      </c>
      <c r="I19" s="98"/>
      <c r="J19" s="98"/>
      <c r="K19" s="98"/>
      <c r="L19" s="98"/>
      <c r="M19" s="98"/>
      <c r="N19" s="98"/>
      <c r="O19" s="98"/>
    </row>
    <row r="20" spans="2:15" ht="15.75" x14ac:dyDescent="0.25">
      <c r="B20" s="107">
        <v>12</v>
      </c>
      <c r="C20" s="237"/>
      <c r="D20" s="238"/>
      <c r="E20" s="239"/>
      <c r="F20" s="96"/>
      <c r="G20" s="86" t="str">
        <f t="shared" si="0"/>
        <v/>
      </c>
      <c r="H20" s="86" t="str">
        <f t="shared" si="0"/>
        <v/>
      </c>
      <c r="I20" s="98"/>
      <c r="J20" s="98"/>
      <c r="K20" s="98"/>
      <c r="L20" s="98"/>
      <c r="M20" s="98"/>
      <c r="N20" s="98"/>
      <c r="O20" s="98"/>
    </row>
    <row r="21" spans="2:15" ht="15.75" x14ac:dyDescent="0.25">
      <c r="B21" s="107">
        <v>13</v>
      </c>
      <c r="C21" s="243"/>
      <c r="D21" s="244"/>
      <c r="E21" s="245"/>
      <c r="F21" s="99"/>
      <c r="G21" s="88" t="str">
        <f t="shared" si="0"/>
        <v/>
      </c>
      <c r="H21" s="88" t="str">
        <f t="shared" si="0"/>
        <v/>
      </c>
      <c r="J21" s="98"/>
      <c r="K21" s="98"/>
      <c r="L21" s="98"/>
    </row>
    <row r="22" spans="2:15" ht="15.75" x14ac:dyDescent="0.25">
      <c r="B22" s="107">
        <v>14</v>
      </c>
      <c r="C22" s="237"/>
      <c r="D22" s="238"/>
      <c r="E22" s="239"/>
      <c r="F22" s="99"/>
      <c r="G22" s="88" t="str">
        <f t="shared" si="0"/>
        <v/>
      </c>
      <c r="H22" s="88" t="str">
        <f t="shared" si="0"/>
        <v/>
      </c>
      <c r="J22" s="98"/>
      <c r="K22" s="98"/>
      <c r="L22" s="98"/>
    </row>
    <row r="23" spans="2:15" ht="16.5" thickBot="1" x14ac:dyDescent="0.3">
      <c r="B23" s="107">
        <v>15</v>
      </c>
      <c r="C23" s="249"/>
      <c r="D23" s="244"/>
      <c r="E23" s="245"/>
      <c r="F23" s="99"/>
      <c r="G23" s="88" t="str">
        <f t="shared" si="0"/>
        <v/>
      </c>
      <c r="H23" s="88" t="str">
        <f t="shared" si="0"/>
        <v/>
      </c>
      <c r="J23" s="98"/>
      <c r="K23" s="98"/>
      <c r="L23" s="98"/>
    </row>
    <row r="24" spans="2:15" ht="15.75" x14ac:dyDescent="0.25">
      <c r="B24" s="106">
        <v>16</v>
      </c>
      <c r="C24" s="230"/>
      <c r="D24" s="231"/>
      <c r="E24" s="232"/>
      <c r="F24" s="99"/>
      <c r="G24" s="89" t="str">
        <f t="shared" si="0"/>
        <v/>
      </c>
      <c r="H24" s="89" t="str">
        <f t="shared" si="0"/>
        <v/>
      </c>
      <c r="J24" s="98"/>
      <c r="K24" s="98"/>
      <c r="L24" s="98"/>
    </row>
    <row r="25" spans="2:15" ht="15.75" x14ac:dyDescent="0.25">
      <c r="B25" s="107">
        <v>17</v>
      </c>
      <c r="C25" s="237"/>
      <c r="D25" s="238"/>
      <c r="E25" s="239"/>
      <c r="F25" s="99"/>
      <c r="G25" s="88" t="str">
        <f t="shared" si="0"/>
        <v/>
      </c>
      <c r="H25" s="88" t="str">
        <f t="shared" si="0"/>
        <v/>
      </c>
    </row>
    <row r="26" spans="2:15" ht="15.75" x14ac:dyDescent="0.25">
      <c r="B26" s="107">
        <v>18</v>
      </c>
      <c r="C26" s="243"/>
      <c r="D26" s="244"/>
      <c r="E26" s="245"/>
      <c r="F26" s="99"/>
      <c r="G26" s="88" t="str">
        <f t="shared" si="0"/>
        <v/>
      </c>
      <c r="H26" s="88" t="str">
        <f t="shared" si="0"/>
        <v/>
      </c>
    </row>
    <row r="27" spans="2:15" ht="15.75" x14ac:dyDescent="0.25">
      <c r="B27" s="107">
        <v>19</v>
      </c>
      <c r="C27" s="237"/>
      <c r="D27" s="238"/>
      <c r="E27" s="239"/>
      <c r="F27" s="99"/>
      <c r="G27" s="88" t="str">
        <f t="shared" si="0"/>
        <v/>
      </c>
      <c r="H27" s="88" t="str">
        <f t="shared" si="0"/>
        <v/>
      </c>
    </row>
    <row r="28" spans="2:15" ht="16.5" thickBot="1" x14ac:dyDescent="0.3">
      <c r="B28" s="107">
        <v>20</v>
      </c>
      <c r="C28" s="249"/>
      <c r="D28" s="252"/>
      <c r="E28" s="253"/>
      <c r="F28" s="99"/>
      <c r="G28" s="88" t="str">
        <f t="shared" si="0"/>
        <v/>
      </c>
      <c r="H28" s="88" t="str">
        <f t="shared" si="0"/>
        <v/>
      </c>
    </row>
    <row r="29" spans="2:15" ht="15.75" x14ac:dyDescent="0.25">
      <c r="B29" s="106">
        <v>21</v>
      </c>
      <c r="C29" s="230"/>
      <c r="D29" s="244"/>
      <c r="E29" s="245"/>
      <c r="F29" s="103"/>
      <c r="G29" s="89" t="str">
        <f t="shared" si="0"/>
        <v/>
      </c>
      <c r="H29" s="89" t="str">
        <f t="shared" si="0"/>
        <v/>
      </c>
    </row>
    <row r="30" spans="2:15" ht="15.75" x14ac:dyDescent="0.25">
      <c r="B30" s="107">
        <v>22</v>
      </c>
      <c r="C30" s="237"/>
      <c r="D30" s="238"/>
      <c r="E30" s="239"/>
      <c r="F30" s="102"/>
      <c r="G30" s="88" t="str">
        <f t="shared" si="0"/>
        <v/>
      </c>
      <c r="H30" s="88" t="str">
        <f t="shared" si="0"/>
        <v/>
      </c>
    </row>
    <row r="31" spans="2:15" ht="15.75" x14ac:dyDescent="0.25">
      <c r="B31" s="107">
        <v>23</v>
      </c>
      <c r="C31" s="243"/>
      <c r="D31" s="244"/>
      <c r="E31" s="245"/>
      <c r="F31" s="102"/>
      <c r="G31" s="88" t="str">
        <f t="shared" si="0"/>
        <v/>
      </c>
      <c r="H31" s="88" t="str">
        <f t="shared" si="0"/>
        <v/>
      </c>
    </row>
    <row r="32" spans="2:15" ht="15.75" x14ac:dyDescent="0.25">
      <c r="B32" s="107">
        <v>24</v>
      </c>
      <c r="C32" s="237"/>
      <c r="D32" s="238"/>
      <c r="E32" s="239"/>
      <c r="F32" s="102"/>
      <c r="G32" s="88" t="str">
        <f t="shared" si="0"/>
        <v/>
      </c>
      <c r="H32" s="88" t="str">
        <f t="shared" si="0"/>
        <v/>
      </c>
    </row>
    <row r="33" spans="2:8" ht="16.5" thickBot="1" x14ac:dyDescent="0.3">
      <c r="B33" s="108">
        <v>25</v>
      </c>
      <c r="C33" s="249"/>
      <c r="D33" s="252"/>
      <c r="E33" s="253"/>
      <c r="F33" s="104"/>
      <c r="G33" s="90" t="str">
        <f t="shared" si="0"/>
        <v/>
      </c>
      <c r="H33" s="90" t="str">
        <f t="shared" si="0"/>
        <v/>
      </c>
    </row>
    <row r="34" spans="2:8" ht="15.75" x14ac:dyDescent="0.25">
      <c r="B34" s="100"/>
      <c r="C34" s="101"/>
      <c r="D34" s="102"/>
      <c r="E34" s="102"/>
      <c r="F34" s="102"/>
      <c r="G34" s="102"/>
      <c r="H34" s="102"/>
    </row>
    <row r="35" spans="2:8" ht="15.75" x14ac:dyDescent="0.25">
      <c r="B35" s="100"/>
      <c r="C35" s="101"/>
      <c r="D35" s="102"/>
      <c r="E35" s="102"/>
      <c r="F35" s="102"/>
      <c r="G35" s="102"/>
      <c r="H35" s="102"/>
    </row>
    <row r="36" spans="2:8" ht="15.75" x14ac:dyDescent="0.25">
      <c r="B36" s="100"/>
      <c r="C36" s="101"/>
      <c r="D36" s="102"/>
      <c r="E36" s="102"/>
      <c r="F36" s="102"/>
      <c r="G36" s="102"/>
      <c r="H36" s="102"/>
    </row>
    <row r="37" spans="2:8" ht="15.75" x14ac:dyDescent="0.25">
      <c r="B37" s="100"/>
      <c r="C37" s="101"/>
      <c r="D37" s="102"/>
      <c r="E37" s="102"/>
      <c r="F37" s="102"/>
      <c r="G37" s="102"/>
      <c r="H37" s="102"/>
    </row>
    <row r="38" spans="2:8" ht="15.75" x14ac:dyDescent="0.25">
      <c r="B38" s="100"/>
      <c r="C38" s="101"/>
      <c r="D38" s="102"/>
      <c r="E38" s="102"/>
      <c r="F38" s="102"/>
      <c r="G38" s="102"/>
      <c r="H38" s="102"/>
    </row>
    <row r="39" spans="2:8" ht="15.75" x14ac:dyDescent="0.25">
      <c r="B39" s="100"/>
      <c r="C39" s="101"/>
      <c r="D39" s="102"/>
      <c r="E39" s="102"/>
      <c r="F39" s="102"/>
      <c r="G39" s="102"/>
      <c r="H39" s="102"/>
    </row>
    <row r="40" spans="2:8" ht="15.75" x14ac:dyDescent="0.25">
      <c r="B40" s="100"/>
      <c r="C40" s="101"/>
      <c r="D40" s="102"/>
      <c r="E40" s="102"/>
      <c r="F40" s="102"/>
      <c r="G40" s="102"/>
      <c r="H40" s="102"/>
    </row>
    <row r="41" spans="2:8" ht="15.75" x14ac:dyDescent="0.25">
      <c r="B41" s="100"/>
      <c r="C41" s="101"/>
      <c r="D41" s="102"/>
      <c r="E41" s="102"/>
      <c r="F41" s="102"/>
      <c r="G41" s="102"/>
      <c r="H41" s="102"/>
    </row>
    <row r="42" spans="2:8" ht="15.75" x14ac:dyDescent="0.25">
      <c r="B42" s="100"/>
      <c r="C42" s="101"/>
      <c r="D42" s="102"/>
      <c r="E42" s="102"/>
      <c r="F42" s="102"/>
      <c r="G42" s="102"/>
      <c r="H42" s="102"/>
    </row>
    <row r="43" spans="2:8" ht="15.75" x14ac:dyDescent="0.25">
      <c r="B43" s="100"/>
      <c r="C43" s="101"/>
      <c r="D43" s="102"/>
      <c r="E43" s="102"/>
      <c r="F43" s="102"/>
      <c r="G43" s="102"/>
      <c r="H43" s="102"/>
    </row>
    <row r="44" spans="2:8" ht="15.75" x14ac:dyDescent="0.25">
      <c r="B44" s="100"/>
      <c r="C44" s="101"/>
      <c r="D44" s="102"/>
      <c r="E44" s="102"/>
      <c r="F44" s="102"/>
      <c r="G44" s="102"/>
      <c r="H44" s="102"/>
    </row>
    <row r="45" spans="2:8" ht="15.75" x14ac:dyDescent="0.25">
      <c r="B45" s="100"/>
      <c r="C45" s="101"/>
      <c r="D45" s="102"/>
      <c r="E45" s="102"/>
      <c r="F45" s="102"/>
      <c r="G45" s="102"/>
      <c r="H45" s="102"/>
    </row>
    <row r="46" spans="2:8" ht="15.75" x14ac:dyDescent="0.25">
      <c r="B46" s="100"/>
      <c r="C46" s="101"/>
      <c r="D46" s="102"/>
      <c r="E46" s="102"/>
      <c r="F46" s="102"/>
      <c r="G46" s="102"/>
      <c r="H46" s="102"/>
    </row>
    <row r="47" spans="2:8" ht="15.75" x14ac:dyDescent="0.25">
      <c r="B47" s="100"/>
      <c r="C47" s="101"/>
      <c r="D47" s="102"/>
      <c r="E47" s="102"/>
      <c r="F47" s="102"/>
      <c r="G47" s="102"/>
      <c r="H47" s="102"/>
    </row>
    <row r="48" spans="2:8" ht="15.75" x14ac:dyDescent="0.25">
      <c r="B48" s="100"/>
      <c r="C48" s="101"/>
      <c r="D48" s="102"/>
      <c r="E48" s="102"/>
      <c r="F48" s="102"/>
      <c r="G48" s="102"/>
      <c r="H48" s="102"/>
    </row>
    <row r="49" spans="2:8" ht="15.75" x14ac:dyDescent="0.25">
      <c r="B49" s="100"/>
      <c r="C49" s="101"/>
      <c r="D49" s="102"/>
      <c r="E49" s="102"/>
      <c r="F49" s="102"/>
      <c r="G49" s="102"/>
      <c r="H49" s="102"/>
    </row>
    <row r="50" spans="2:8" ht="15.75" x14ac:dyDescent="0.25">
      <c r="B50" s="100"/>
      <c r="C50" s="101"/>
      <c r="D50" s="102"/>
      <c r="E50" s="102"/>
      <c r="F50" s="102"/>
      <c r="G50" s="102"/>
      <c r="H50" s="102"/>
    </row>
    <row r="51" spans="2:8" ht="15.75" x14ac:dyDescent="0.25">
      <c r="B51" s="100"/>
      <c r="C51" s="101"/>
      <c r="D51" s="102"/>
      <c r="E51" s="102"/>
      <c r="F51" s="102"/>
      <c r="G51" s="102"/>
      <c r="H51" s="102"/>
    </row>
    <row r="52" spans="2:8" ht="15.75" x14ac:dyDescent="0.25">
      <c r="B52" s="100"/>
      <c r="C52" s="101"/>
      <c r="D52" s="102"/>
      <c r="E52" s="102"/>
      <c r="F52" s="102"/>
      <c r="G52" s="102"/>
      <c r="H52" s="102"/>
    </row>
    <row r="53" spans="2:8" ht="15.75" x14ac:dyDescent="0.25">
      <c r="B53" s="100"/>
      <c r="C53" s="101"/>
      <c r="D53" s="102"/>
      <c r="E53" s="102"/>
      <c r="F53" s="102"/>
      <c r="G53" s="102"/>
      <c r="H53" s="102"/>
    </row>
    <row r="54" spans="2:8" ht="15.75" x14ac:dyDescent="0.25">
      <c r="B54" s="100"/>
      <c r="C54" s="101"/>
      <c r="D54" s="102"/>
      <c r="E54" s="102"/>
      <c r="F54" s="102"/>
      <c r="G54" s="102"/>
      <c r="H54" s="102"/>
    </row>
    <row r="55" spans="2:8" ht="15.75" x14ac:dyDescent="0.25">
      <c r="B55" s="100"/>
      <c r="C55" s="101"/>
      <c r="D55" s="102"/>
      <c r="E55" s="102"/>
      <c r="F55" s="102"/>
      <c r="G55" s="102"/>
      <c r="H55" s="102"/>
    </row>
    <row r="56" spans="2:8" ht="15.75" x14ac:dyDescent="0.25">
      <c r="B56" s="100"/>
      <c r="C56" s="101"/>
      <c r="D56" s="102"/>
      <c r="E56" s="102"/>
      <c r="F56" s="102"/>
      <c r="G56" s="102"/>
      <c r="H56" s="102"/>
    </row>
    <row r="57" spans="2:8" ht="15.75" x14ac:dyDescent="0.25">
      <c r="B57" s="100"/>
      <c r="C57" s="101"/>
      <c r="D57" s="102"/>
      <c r="E57" s="102"/>
      <c r="F57" s="102"/>
      <c r="G57" s="102"/>
      <c r="H57" s="102"/>
    </row>
    <row r="58" spans="2:8" ht="15.75" x14ac:dyDescent="0.25">
      <c r="B58" s="100"/>
      <c r="C58" s="101"/>
      <c r="D58" s="102"/>
      <c r="E58" s="102"/>
      <c r="F58" s="102"/>
      <c r="G58" s="102"/>
      <c r="H58" s="102"/>
    </row>
  </sheetData>
  <sheetProtection algorithmName="SHA-512" hashValue="srhsIXZtU8OM/ZbhvN9/SLq9ubcTibw5idlqzq12n32xk5jMafeEV2pNIO01i87v9LNzIAiv5cfb1H08vnyRow==" saltValue="Y7YW30u9H6236Dzvn6w2hw==" spinCount="100000" sheet="1" objects="1" scenarios="1"/>
  <mergeCells count="6">
    <mergeCell ref="C3:H3"/>
    <mergeCell ref="E5:F5"/>
    <mergeCell ref="G5:H5"/>
    <mergeCell ref="E6:F6"/>
    <mergeCell ref="G6:H6"/>
    <mergeCell ref="D7:E7"/>
  </mergeCells>
  <dataValidations count="1">
    <dataValidation type="decimal" allowBlank="1" showInputMessage="1" showErrorMessage="1" error="Data outside your set min and max values above" sqref="D9:E33" xr:uid="{00000000-0002-0000-0200-000000000000}">
      <formula1>$D$6</formula1>
      <formula2>$D$5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6D66F-62E0-4F18-B26C-BF88B9D51606}">
  <dimension ref="B1:N4"/>
  <sheetViews>
    <sheetView workbookViewId="0">
      <selection activeCell="B4" sqref="B4:N4"/>
    </sheetView>
  </sheetViews>
  <sheetFormatPr defaultRowHeight="15" x14ac:dyDescent="0.25"/>
  <sheetData>
    <row r="1" spans="2:14" ht="15.75" thickBot="1" x14ac:dyDescent="0.3"/>
    <row r="2" spans="2:14" ht="23.25" x14ac:dyDescent="0.25">
      <c r="B2" s="277" t="s">
        <v>97</v>
      </c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9"/>
    </row>
    <row r="3" spans="2:14" ht="23.25" customHeight="1" thickBot="1" x14ac:dyDescent="0.3">
      <c r="B3" s="280" t="s">
        <v>96</v>
      </c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2"/>
    </row>
    <row r="4" spans="2:14" ht="21.75" customHeight="1" thickBot="1" x14ac:dyDescent="0.3">
      <c r="B4" s="283" t="s">
        <v>98</v>
      </c>
      <c r="C4" s="284"/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5"/>
    </row>
  </sheetData>
  <mergeCells count="3">
    <mergeCell ref="B2:N2"/>
    <mergeCell ref="B3:N3"/>
    <mergeCell ref="B4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Perceptual Map Worksheet</vt:lpstr>
      <vt:lpstr>1 = Enter Your Data</vt:lpstr>
      <vt:lpstr>2 = Create Your Maps</vt:lpstr>
      <vt:lpstr>Data Converter</vt:lpstr>
      <vt:lpstr>Paste Maps Here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</dc:creator>
  <cp:lastModifiedBy>Geoff Fripp</cp:lastModifiedBy>
  <cp:lastPrinted>2020-02-13T23:32:08Z</cp:lastPrinted>
  <dcterms:created xsi:type="dcterms:W3CDTF">2013-02-17T20:23:13Z</dcterms:created>
  <dcterms:modified xsi:type="dcterms:W3CDTF">2021-03-22T05:56:43Z</dcterms:modified>
</cp:coreProperties>
</file>