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0515" windowHeight="4680"/>
  </bookViews>
  <sheets>
    <sheet name="Perceptual Map Worksheet" sheetId="2" r:id="rId1"/>
    <sheet name="Data Converter" sheetId="3" r:id="rId2"/>
    <sheet name="Market Share Adjuster" sheetId="4" r:id="rId3"/>
  </sheets>
  <calcPr calcId="145621"/>
</workbook>
</file>

<file path=xl/calcChain.xml><?xml version="1.0" encoding="utf-8"?>
<calcChain xmlns="http://schemas.openxmlformats.org/spreadsheetml/2006/main">
  <c r="X53" i="4" l="1"/>
  <c r="Y53" i="4" s="1"/>
  <c r="Z53" i="4" s="1"/>
  <c r="E53" i="4" s="1"/>
  <c r="X52" i="4"/>
  <c r="Y52" i="4" s="1"/>
  <c r="Z52" i="4" s="1"/>
  <c r="E52" i="4" s="1"/>
  <c r="X51" i="4"/>
  <c r="Y51" i="4" s="1"/>
  <c r="Z51" i="4" s="1"/>
  <c r="E51" i="4" s="1"/>
  <c r="X50" i="4"/>
  <c r="Y50" i="4" s="1"/>
  <c r="Z50" i="4" s="1"/>
  <c r="E50" i="4" s="1"/>
  <c r="X49" i="4"/>
  <c r="Y49" i="4" s="1"/>
  <c r="Z49" i="4" s="1"/>
  <c r="E49" i="4" s="1"/>
  <c r="X48" i="4"/>
  <c r="Y48" i="4" s="1"/>
  <c r="Z48" i="4" s="1"/>
  <c r="E48" i="4" s="1"/>
  <c r="X47" i="4"/>
  <c r="Y47" i="4" s="1"/>
  <c r="Z47" i="4" s="1"/>
  <c r="E47" i="4" s="1"/>
  <c r="X46" i="4"/>
  <c r="Y46" i="4" s="1"/>
  <c r="Z46" i="4" s="1"/>
  <c r="E46" i="4" s="1"/>
  <c r="X45" i="4"/>
  <c r="Y45" i="4" s="1"/>
  <c r="Z45" i="4" s="1"/>
  <c r="E45" i="4" s="1"/>
  <c r="X44" i="4"/>
  <c r="Y44" i="4" s="1"/>
  <c r="Z44" i="4" s="1"/>
  <c r="E44" i="4" s="1"/>
  <c r="X43" i="4"/>
  <c r="Y43" i="4" s="1"/>
  <c r="Z43" i="4" s="1"/>
  <c r="E43" i="4" s="1"/>
  <c r="X42" i="4"/>
  <c r="Y42" i="4" s="1"/>
  <c r="Z42" i="4" s="1"/>
  <c r="E42" i="4" s="1"/>
  <c r="X41" i="4"/>
  <c r="Y41" i="4" s="1"/>
  <c r="Z41" i="4" s="1"/>
  <c r="E41" i="4" s="1"/>
  <c r="X40" i="4"/>
  <c r="Y40" i="4" s="1"/>
  <c r="Z40" i="4" s="1"/>
  <c r="E40" i="4" s="1"/>
  <c r="X39" i="4"/>
  <c r="Y39" i="4" s="1"/>
  <c r="Z39" i="4" s="1"/>
  <c r="E39" i="4" s="1"/>
  <c r="X38" i="4"/>
  <c r="Y38" i="4" s="1"/>
  <c r="Z38" i="4" s="1"/>
  <c r="E38" i="4" s="1"/>
  <c r="X37" i="4"/>
  <c r="Y37" i="4" s="1"/>
  <c r="Z37" i="4" s="1"/>
  <c r="E37" i="4" s="1"/>
  <c r="X36" i="4"/>
  <c r="Y36" i="4" s="1"/>
  <c r="Z36" i="4" s="1"/>
  <c r="E36" i="4" s="1"/>
  <c r="X35" i="4"/>
  <c r="Y35" i="4" s="1"/>
  <c r="Z35" i="4" s="1"/>
  <c r="E35" i="4" s="1"/>
  <c r="X34" i="4"/>
  <c r="Y34" i="4" s="1"/>
  <c r="Z34" i="4" s="1"/>
  <c r="E34" i="4" s="1"/>
  <c r="X33" i="4"/>
  <c r="Y33" i="4" s="1"/>
  <c r="Z33" i="4" s="1"/>
  <c r="E33" i="4" s="1"/>
  <c r="X32" i="4"/>
  <c r="Y32" i="4" s="1"/>
  <c r="Z32" i="4" s="1"/>
  <c r="E32" i="4" s="1"/>
  <c r="X31" i="4"/>
  <c r="Y31" i="4" s="1"/>
  <c r="Z31" i="4" s="1"/>
  <c r="E31" i="4" s="1"/>
  <c r="X30" i="4"/>
  <c r="Y30" i="4" s="1"/>
  <c r="Z30" i="4" s="1"/>
  <c r="E30" i="4" s="1"/>
  <c r="X29" i="4"/>
  <c r="Y29" i="4" s="1"/>
  <c r="Z29" i="4" s="1"/>
  <c r="E29" i="4" s="1"/>
  <c r="X28" i="4"/>
  <c r="Y28" i="4" s="1"/>
  <c r="Z28" i="4" s="1"/>
  <c r="E28" i="4" s="1"/>
  <c r="X27" i="4"/>
  <c r="Y27" i="4" s="1"/>
  <c r="Z27" i="4" s="1"/>
  <c r="E27" i="4" s="1"/>
  <c r="X26" i="4"/>
  <c r="Y26" i="4" s="1"/>
  <c r="Z26" i="4" s="1"/>
  <c r="E26" i="4" s="1"/>
  <c r="X25" i="4"/>
  <c r="Y25" i="4" s="1"/>
  <c r="Z25" i="4" s="1"/>
  <c r="E25" i="4" s="1"/>
  <c r="X24" i="4"/>
  <c r="Y24" i="4" s="1"/>
  <c r="Z24" i="4" s="1"/>
  <c r="E24" i="4" s="1"/>
  <c r="X23" i="4"/>
  <c r="Y23" i="4" s="1"/>
  <c r="Z23" i="4" s="1"/>
  <c r="E23" i="4" s="1"/>
  <c r="X22" i="4"/>
  <c r="Y22" i="4" s="1"/>
  <c r="Z22" i="4" s="1"/>
  <c r="E22" i="4" s="1"/>
  <c r="X21" i="4"/>
  <c r="Y21" i="4" s="1"/>
  <c r="Z21" i="4" s="1"/>
  <c r="E21" i="4" s="1"/>
  <c r="X20" i="4"/>
  <c r="Y20" i="4" s="1"/>
  <c r="Z20" i="4" s="1"/>
  <c r="E20" i="4" s="1"/>
  <c r="X19" i="4"/>
  <c r="Y19" i="4" s="1"/>
  <c r="Z19" i="4" s="1"/>
  <c r="E19" i="4" s="1"/>
  <c r="X18" i="4"/>
  <c r="Y18" i="4" s="1"/>
  <c r="Z18" i="4" s="1"/>
  <c r="E18" i="4" s="1"/>
  <c r="X17" i="4"/>
  <c r="Y17" i="4" s="1"/>
  <c r="Z17" i="4" s="1"/>
  <c r="E17" i="4" s="1"/>
  <c r="X16" i="4"/>
  <c r="Y16" i="4" s="1"/>
  <c r="Z16" i="4" s="1"/>
  <c r="E16" i="4" s="1"/>
  <c r="X15" i="4"/>
  <c r="Y15" i="4" s="1"/>
  <c r="Z15" i="4" s="1"/>
  <c r="E15" i="4" s="1"/>
  <c r="X14" i="4"/>
  <c r="Y14" i="4" s="1"/>
  <c r="Z14" i="4" s="1"/>
  <c r="E14" i="4" s="1"/>
  <c r="X13" i="4"/>
  <c r="Y13" i="4" s="1"/>
  <c r="Z13" i="4" s="1"/>
  <c r="E13" i="4" s="1"/>
  <c r="X12" i="4"/>
  <c r="Y12" i="4" s="1"/>
  <c r="Z12" i="4" s="1"/>
  <c r="E12" i="4" s="1"/>
  <c r="X11" i="4"/>
  <c r="Y11" i="4" s="1"/>
  <c r="Z11" i="4" s="1"/>
  <c r="E11" i="4" s="1"/>
  <c r="X10" i="4"/>
  <c r="Y10" i="4" s="1"/>
  <c r="Z10" i="4" s="1"/>
  <c r="E10" i="4" s="1"/>
  <c r="X9" i="4"/>
  <c r="Y9" i="4" s="1"/>
  <c r="Z9" i="4" s="1"/>
  <c r="E9" i="4" s="1"/>
  <c r="X8" i="4"/>
  <c r="Y8" i="4" s="1"/>
  <c r="Z8" i="4" s="1"/>
  <c r="E8" i="4" s="1"/>
  <c r="Y7" i="4"/>
  <c r="Z7" i="4" s="1"/>
  <c r="E7" i="4" s="1"/>
  <c r="X7" i="4"/>
  <c r="F7" i="4"/>
  <c r="X6" i="4"/>
  <c r="X5" i="4"/>
  <c r="AB4" i="4" s="1"/>
  <c r="X4" i="4"/>
  <c r="X3" i="4" l="1"/>
  <c r="AB5" i="4"/>
  <c r="Y5" i="4" s="1"/>
  <c r="Y6" i="4" l="1"/>
  <c r="Z6" i="4" s="1"/>
  <c r="E6" i="4" s="1"/>
  <c r="Y4" i="4"/>
  <c r="AB6" i="4"/>
  <c r="AB7" i="4" s="1"/>
  <c r="Z5" i="4" s="1"/>
  <c r="E5" i="4" s="1"/>
  <c r="Z4" i="4" l="1"/>
  <c r="E4" i="4" s="1"/>
  <c r="H58" i="3" l="1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G25" i="2" l="1"/>
  <c r="G23" i="2"/>
  <c r="E25" i="2"/>
  <c r="E23" i="2"/>
</calcChain>
</file>

<file path=xl/sharedStrings.xml><?xml version="1.0" encoding="utf-8"?>
<sst xmlns="http://schemas.openxmlformats.org/spreadsheetml/2006/main" count="104" uniqueCount="94">
  <si>
    <r>
      <t xml:space="preserve">Enter the two labels for your </t>
    </r>
    <r>
      <rPr>
        <b/>
        <u/>
        <sz val="14"/>
        <color theme="1"/>
        <rFont val="Calibri"/>
        <family val="2"/>
        <scheme val="minor"/>
      </rPr>
      <t>Horizontal</t>
    </r>
    <r>
      <rPr>
        <b/>
        <sz val="14"/>
        <color theme="1"/>
        <rFont val="Calibri"/>
        <family val="2"/>
        <scheme val="minor"/>
      </rPr>
      <t xml:space="preserve"> Axis</t>
    </r>
  </si>
  <si>
    <r>
      <t xml:space="preserve">Enter the two labels for your </t>
    </r>
    <r>
      <rPr>
        <b/>
        <u/>
        <sz val="14"/>
        <color theme="1"/>
        <rFont val="Calibri"/>
        <family val="2"/>
        <scheme val="minor"/>
      </rPr>
      <t>Vertical</t>
    </r>
    <r>
      <rPr>
        <b/>
        <sz val="14"/>
        <color theme="1"/>
        <rFont val="Calibri"/>
        <family val="2"/>
        <scheme val="minor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</si>
  <si>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</si>
  <si>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</si>
  <si>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</si>
  <si>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</si>
  <si>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</si>
  <si>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</si>
  <si>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</si>
  <si>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</si>
  <si>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</si>
  <si>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</si>
  <si>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</si>
  <si>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</si>
  <si>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</si>
  <si>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</si>
  <si>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</si>
  <si>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</si>
  <si>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</si>
  <si>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</si>
  <si>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</si>
  <si>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</si>
  <si>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</si>
  <si>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</si>
  <si>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</si>
  <si>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</si>
  <si>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Medum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</si>
  <si>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</si>
  <si>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</si>
  <si>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</si>
  <si>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</si>
  <si>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</si>
  <si>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</si>
  <si>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/>
        <sz val="11"/>
        <color theme="1"/>
        <rFont val="Calibri"/>
        <family val="2"/>
        <scheme val="minor"/>
      </rPr>
      <t>optional</t>
    </r>
    <r>
      <rPr>
        <i/>
        <sz val="11"/>
        <color theme="1"/>
        <rFont val="Calibri"/>
        <family val="2"/>
        <scheme val="minor"/>
      </rPr>
      <t xml:space="preserve"> step</t>
    </r>
  </si>
  <si>
    <t>Sizes</t>
  </si>
  <si>
    <t>Step 7</t>
  </si>
  <si>
    <t>McDonald's</t>
  </si>
  <si>
    <t>Burger King</t>
  </si>
  <si>
    <t>Wendy's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</si>
  <si>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</si>
  <si>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</si>
  <si>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</si>
  <si>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</si>
  <si>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</si>
  <si>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 xml:space="preserve">To maintain the formating of the map 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</si>
  <si>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</si>
  <si>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</si>
  <si>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</si>
  <si>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</si>
  <si>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>Up to a maximum of 50 brands/products</t>
  </si>
  <si>
    <t>If you need help using this template, please view the instructional video at</t>
  </si>
  <si>
    <t>YouTube video</t>
  </si>
  <si>
    <t>www.perceptualmaps.com</t>
  </si>
  <si>
    <t>Or for more information on Perceptual Maps and/or the Market Segmentation, Targeting and Positioning (STP) process, please visit:</t>
  </si>
  <si>
    <t xml:space="preserve">NOTE: If your data is NOT in a 1-9 scale, then please use the </t>
  </si>
  <si>
    <t>data converter' below to automatically modify your data</t>
  </si>
  <si>
    <t xml:space="preserve">If your data is NOT in a 1-9 scale, then nominate your scale and enter your data in the following table </t>
  </si>
  <si>
    <t>Enter the maximum of the scale are you using?</t>
  </si>
  <si>
    <t>= Maximum</t>
  </si>
  <si>
    <t>Minimum is fixed at one (1)</t>
  </si>
  <si>
    <t>List of brands/products here</t>
  </si>
  <si>
    <t>Enter Your Data for the Horizontal Attribute</t>
  </si>
  <si>
    <t>Enter Your Data for the Vertical Attribute</t>
  </si>
  <si>
    <t>Your Adjusted Data for the Horizontal Attribute</t>
  </si>
  <si>
    <t>Your Adjusted Data for the Vertical Attribute</t>
  </si>
  <si>
    <t>When you have entered all your data, then copy/paste each column of adjusted data back to the 'Perceptual Map Worksheet"</t>
  </si>
  <si>
    <t>IMPORTANT:Remember to use 'paste values' only</t>
  </si>
  <si>
    <t>The starting data is for example only…</t>
  </si>
  <si>
    <t>A</t>
  </si>
  <si>
    <t>Use this table if you want to have the perceptual map data circle sizes (1 to 3 scale) relative to their actual market share</t>
  </si>
  <si>
    <t>IMPORTANT: Remember to use 'paste values' only when you copy/paste the data</t>
  </si>
  <si>
    <t>Copy and paste your list of brands/products here</t>
  </si>
  <si>
    <t>Market Share %</t>
  </si>
  <si>
    <t>Circle sizes on the 1-3 scale</t>
  </si>
  <si>
    <t>When you have adjuested your market share data, then copy/paste each column of adjusted data back to the 'Perceptual Map Worksheet"</t>
  </si>
  <si>
    <t>Note: This is example data only</t>
  </si>
  <si>
    <t>Max</t>
  </si>
  <si>
    <t>Min</t>
  </si>
  <si>
    <t>So far you have entered</t>
  </si>
  <si>
    <t>in market shares</t>
  </si>
  <si>
    <t>Note: Circle sizes will continually</t>
  </si>
  <si>
    <t>adjusted as you enter the data</t>
  </si>
  <si>
    <t>B</t>
  </si>
  <si>
    <t>C</t>
  </si>
  <si>
    <t xml:space="preserve">D </t>
  </si>
  <si>
    <t xml:space="preserve">E </t>
  </si>
  <si>
    <t>F</t>
  </si>
  <si>
    <t>G</t>
  </si>
  <si>
    <t>H</t>
  </si>
  <si>
    <t>Variety</t>
  </si>
  <si>
    <t>Limited</t>
  </si>
  <si>
    <t>High Trust</t>
  </si>
  <si>
    <t>Low Trust</t>
  </si>
  <si>
    <t>My Perceptual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</si>
</sst>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7" fillId="6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2" fillId="7" borderId="8" xfId="2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43" fontId="14" fillId="0" borderId="0" xfId="1" applyFont="1"/>
    <xf numFmtId="0" fontId="14" fillId="0" borderId="0" xfId="0" applyFont="1"/>
    <xf numFmtId="43" fontId="14" fillId="0" borderId="0" xfId="1" applyFont="1" applyFill="1" applyBorder="1"/>
    <xf numFmtId="0" fontId="14" fillId="0" borderId="0" xfId="0" applyFont="1" applyFill="1" applyBorder="1"/>
    <xf numFmtId="2" fontId="14" fillId="0" borderId="0" xfId="1" applyNumberFormat="1" applyFont="1" applyFill="1" applyBorder="1" applyAlignment="1">
      <alignment horizontal="center"/>
    </xf>
    <xf numFmtId="0" fontId="14" fillId="0" borderId="0" xfId="0" applyFont="1" applyBorder="1"/>
    <xf numFmtId="0" fontId="13" fillId="2" borderId="13" xfId="0" applyFont="1" applyFill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3" fontId="13" fillId="7" borderId="1" xfId="1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3" fontId="13" fillId="0" borderId="0" xfId="1" applyFont="1" applyFill="1" applyBorder="1" applyAlignment="1"/>
    <xf numFmtId="0" fontId="2" fillId="7" borderId="15" xfId="0" applyFont="1" applyFill="1" applyBorder="1" applyAlignment="1">
      <alignment horizontal="center" vertical="center" wrapText="1"/>
    </xf>
    <xf numFmtId="43" fontId="14" fillId="3" borderId="2" xfId="1" applyFont="1" applyFill="1" applyBorder="1" applyAlignment="1">
      <alignment horizontal="center"/>
    </xf>
    <xf numFmtId="2" fontId="14" fillId="3" borderId="10" xfId="1" applyNumberFormat="1" applyFont="1" applyFill="1" applyBorder="1" applyAlignment="1">
      <alignment horizontal="center" vertical="center"/>
    </xf>
    <xf numFmtId="43" fontId="14" fillId="3" borderId="5" xfId="1" applyFont="1" applyFill="1" applyBorder="1" applyAlignment="1">
      <alignment horizontal="center"/>
    </xf>
    <xf numFmtId="2" fontId="14" fillId="3" borderId="11" xfId="1" applyNumberFormat="1" applyFont="1" applyFill="1" applyBorder="1" applyAlignment="1">
      <alignment horizontal="center" vertical="center"/>
    </xf>
    <xf numFmtId="43" fontId="14" fillId="3" borderId="7" xfId="1" applyFont="1" applyFill="1" applyBorder="1" applyAlignment="1">
      <alignment horizontal="center"/>
    </xf>
    <xf numFmtId="2" fontId="14" fillId="3" borderId="12" xfId="1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2" xfId="0" applyFill="1" applyBorder="1"/>
    <xf numFmtId="0" fontId="0" fillId="3" borderId="7" xfId="0" applyFill="1" applyBorder="1"/>
    <xf numFmtId="0" fontId="15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2" fontId="14" fillId="6" borderId="10" xfId="1" applyNumberFormat="1" applyFont="1" applyFill="1" applyBorder="1" applyAlignment="1">
      <alignment horizontal="center" vertical="center"/>
    </xf>
    <xf numFmtId="2" fontId="14" fillId="6" borderId="11" xfId="1" applyNumberFormat="1" applyFont="1" applyFill="1" applyBorder="1" applyAlignment="1">
      <alignment horizontal="center" vertical="center"/>
    </xf>
    <xf numFmtId="2" fontId="14" fillId="6" borderId="12" xfId="1" applyNumberFormat="1" applyFont="1" applyFill="1" applyBorder="1" applyAlignment="1">
      <alignment horizontal="center" vertical="center"/>
    </xf>
    <xf numFmtId="2" fontId="14" fillId="6" borderId="2" xfId="1" applyNumberFormat="1" applyFont="1" applyFill="1" applyBorder="1" applyAlignment="1">
      <alignment horizontal="center"/>
    </xf>
    <xf numFmtId="2" fontId="14" fillId="6" borderId="10" xfId="1" applyNumberFormat="1" applyFon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19" fillId="7" borderId="6" xfId="0" applyFont="1" applyFill="1" applyBorder="1" applyAlignment="1">
      <alignment vertical="center"/>
    </xf>
    <xf numFmtId="0" fontId="19" fillId="7" borderId="9" xfId="0" quotePrefix="1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right" vertical="center"/>
    </xf>
    <xf numFmtId="0" fontId="12" fillId="6" borderId="0" xfId="2" applyFill="1" applyBorder="1" applyAlignment="1">
      <alignment horizontal="center" vertical="center"/>
    </xf>
    <xf numFmtId="0" fontId="12" fillId="6" borderId="6" xfId="2" applyFill="1" applyBorder="1" applyAlignment="1">
      <alignment horizontal="center" vertical="center"/>
    </xf>
    <xf numFmtId="43" fontId="13" fillId="2" borderId="13" xfId="1" quotePrefix="1" applyFont="1" applyFill="1" applyBorder="1" applyAlignment="1">
      <alignment horizontal="center" vertical="center"/>
    </xf>
    <xf numFmtId="43" fontId="13" fillId="2" borderId="15" xfId="1" quotePrefix="1" applyFont="1" applyFill="1" applyBorder="1" applyAlignment="1">
      <alignment horizontal="center" vertical="center"/>
    </xf>
    <xf numFmtId="43" fontId="13" fillId="2" borderId="13" xfId="1" applyFont="1" applyFill="1" applyBorder="1" applyAlignment="1">
      <alignment horizontal="center" wrapText="1"/>
    </xf>
    <xf numFmtId="43" fontId="13" fillId="2" borderId="14" xfId="1" applyFont="1" applyFill="1" applyBorder="1" applyAlignment="1">
      <alignment horizontal="center" wrapText="1"/>
    </xf>
    <xf numFmtId="43" fontId="13" fillId="2" borderId="15" xfId="1" applyFont="1" applyFill="1" applyBorder="1" applyAlignment="1">
      <alignment horizontal="center" wrapText="1"/>
    </xf>
    <xf numFmtId="2" fontId="16" fillId="5" borderId="13" xfId="1" applyNumberFormat="1" applyFont="1" applyFill="1" applyBorder="1" applyAlignment="1">
      <alignment horizontal="center" wrapText="1"/>
    </xf>
    <xf numFmtId="2" fontId="16" fillId="5" borderId="15" xfId="1" applyNumberFormat="1" applyFont="1" applyFill="1" applyBorder="1" applyAlignment="1">
      <alignment horizontal="center" wrapText="1"/>
    </xf>
    <xf numFmtId="0" fontId="17" fillId="5" borderId="13" xfId="0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21" fillId="0" borderId="0" xfId="0" applyFont="1"/>
    <xf numFmtId="0" fontId="20" fillId="4" borderId="13" xfId="0" applyFont="1" applyFill="1" applyBorder="1" applyAlignment="1">
      <alignment horizontal="center" wrapText="1"/>
    </xf>
    <xf numFmtId="0" fontId="20" fillId="4" borderId="14" xfId="0" applyFont="1" applyFill="1" applyBorder="1" applyAlignment="1">
      <alignment horizontal="center" wrapText="1"/>
    </xf>
    <xf numFmtId="0" fontId="20" fillId="4" borderId="15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horizontal="center" wrapText="1"/>
    </xf>
    <xf numFmtId="0" fontId="17" fillId="5" borderId="15" xfId="0" applyFont="1" applyFill="1" applyBorder="1" applyAlignment="1">
      <alignment horizontal="center" wrapText="1"/>
    </xf>
    <xf numFmtId="43" fontId="13" fillId="9" borderId="1" xfId="1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2" fontId="16" fillId="5" borderId="13" xfId="1" applyNumberFormat="1" applyFont="1" applyFill="1" applyBorder="1" applyAlignment="1">
      <alignment horizontal="center" vertical="center" wrapText="1"/>
    </xf>
    <xf numFmtId="2" fontId="16" fillId="5" borderId="15" xfId="1" applyNumberFormat="1" applyFont="1" applyFill="1" applyBorder="1" applyAlignment="1">
      <alignment horizontal="center" vertical="center" wrapText="1"/>
    </xf>
    <xf numFmtId="164" fontId="21" fillId="0" borderId="0" xfId="0" applyNumberFormat="1" applyFont="1"/>
    <xf numFmtId="164" fontId="14" fillId="3" borderId="10" xfId="3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9" fontId="21" fillId="0" borderId="0" xfId="3" applyFont="1"/>
    <xf numFmtId="0" fontId="21" fillId="0" borderId="0" xfId="3" applyNumberFormat="1" applyFont="1"/>
    <xf numFmtId="0" fontId="21" fillId="0" borderId="0" xfId="0" applyFont="1" applyAlignment="1">
      <alignment horizontal="right"/>
    </xf>
    <xf numFmtId="164" fontId="14" fillId="3" borderId="11" xfId="3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4" borderId="10" xfId="0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14" fillId="3" borderId="12" xfId="3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43" fontId="21" fillId="0" borderId="0" xfId="1" applyFont="1"/>
    <xf numFmtId="164" fontId="0" fillId="3" borderId="11" xfId="3" applyNumberFormat="1" applyFont="1" applyFill="1" applyBorder="1" applyAlignment="1">
      <alignment horizontal="center"/>
    </xf>
    <xf numFmtId="164" fontId="0" fillId="3" borderId="10" xfId="3" applyNumberFormat="1" applyFont="1" applyFill="1" applyBorder="1" applyAlignment="1">
      <alignment horizontal="center"/>
    </xf>
    <xf numFmtId="164" fontId="0" fillId="3" borderId="12" xfId="3" applyNumberFormat="1" applyFont="1" applyFill="1" applyBorder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Worksheet'!$E$5</c:f>
          <c:strCache>
            <c:ptCount val="1"/>
            <c:pt idx="0">
              <c:v>My Perceptual Map</c:v>
            </c:pt>
          </c:strCache>
        </c:strRef>
      </c:tx>
      <c:layout>
        <c:manualLayout>
          <c:xMode val="edge"/>
          <c:yMode val="edge"/>
          <c:x val="2.2553836713614144E-2"/>
          <c:y val="7.164877044759238E-3"/>
        </c:manualLayout>
      </c:layout>
      <c:overlay val="0"/>
      <c:spPr>
        <a:ln>
          <a:noFill/>
        </a:ln>
      </c:spPr>
      <c:txPr>
        <a:bodyPr anchor="t" anchorCtr="0"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324453686384405E-2"/>
          <c:y val="0.10376992806454749"/>
          <c:w val="0.87405334549910729"/>
          <c:h val="0.84143254228638087"/>
        </c:manualLayout>
      </c:layout>
      <c:bubbleChart>
        <c:varyColors val="0"/>
        <c:ser>
          <c:idx val="25"/>
          <c:order val="25"/>
          <c:tx>
            <c:strRef>
              <c:f>'Perceptual Map Worksheet'!$C$26</c:f>
              <c:strCache>
                <c:ptCount val="1"/>
                <c:pt idx="0">
                  <c:v>A</c:v>
                </c:pt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Worksheet'!$E$26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Worksheet'!$G$26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Worksheet'!$I$26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6"/>
          <c:order val="26"/>
          <c:tx>
            <c:strRef>
              <c:f>'Perceptual Map Worksheet'!$C$27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elete val="1"/>
          </c:dLbls>
          <c:xVal>
            <c:numRef>
              <c:f>'Perceptual Map Worksheet'!$E$27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Worksheet'!$G$27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Worksheet'!$I$27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7"/>
          <c:order val="27"/>
          <c:tx>
            <c:strRef>
              <c:f>'Perceptual Map Worksheet'!$C$28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elete val="1"/>
          </c:dLbls>
          <c:xVal>
            <c:numRef>
              <c:f>'Perceptual Map Worksheet'!$E$28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Worksheet'!$G$28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Worksheet'!$I$28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8"/>
          <c:order val="28"/>
          <c:tx>
            <c:strRef>
              <c:f>'Perceptual Map Worksheet'!$C$29</c:f>
              <c:strCache>
                <c:ptCount val="1"/>
                <c:pt idx="0">
                  <c:v>D </c:v>
                </c:pt>
              </c:strCache>
            </c:strRef>
          </c:tx>
          <c:spPr>
            <a:ln w="12700"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elete val="1"/>
          </c:dLbls>
          <c:xVal>
            <c:numRef>
              <c:f>'Perceptual Map Worksheet'!$E$29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Worksheet'!$G$29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Worksheet'!$I$29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9"/>
          <c:order val="29"/>
          <c:tx>
            <c:strRef>
              <c:f>'Perceptual Map Worksheet'!$C$30</c:f>
              <c:strCache>
                <c:ptCount val="1"/>
                <c:pt idx="0">
                  <c:v>E </c:v>
                </c:pt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Worksheet'!$E$30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Worksheet'!$G$30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0"/>
          <c:order val="30"/>
          <c:tx>
            <c:strRef>
              <c:f>'Perceptual Map Worksheet'!$C$31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elete val="1"/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1"/>
          <c:order val="31"/>
          <c:tx>
            <c:strRef>
              <c:f>'Perceptual Map Worksheet'!$C$32</c:f>
              <c:strCache>
                <c:ptCount val="1"/>
                <c:pt idx="0">
                  <c:v>G</c:v>
                </c:pt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2"/>
          <c:order val="32"/>
          <c:tx>
            <c:strRef>
              <c:f>'Perceptual Map Worksheet'!$C$33</c:f>
              <c:strCache>
                <c:ptCount val="1"/>
                <c:pt idx="0">
                  <c:v>H</c:v>
                </c:pt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3"/>
          <c:order val="33"/>
          <c:tx>
            <c:strRef>
              <c:f>'Perceptual Map Worksheet'!$C$34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elete val="1"/>
          </c:dLbls>
          <c:xVal>
            <c:numRef>
              <c:f>'Perceptual Map Worksheet'!$E$34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4"/>
          <c:order val="34"/>
          <c:tx>
            <c:strRef>
              <c:f>'Perceptual Map Worksheet'!$C$35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Worksheet'!$E$35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5"/>
          <c:order val="35"/>
          <c:tx>
            <c:strRef>
              <c:f>'Perceptual Map Worksheet'!$C$36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Worksheet'!$E$36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6"/>
          <c:order val="36"/>
          <c:tx>
            <c:strRef>
              <c:f>'Perceptual Map Worksheet'!$C$37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Worksheet'!$E$37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7"/>
          <c:order val="37"/>
          <c:tx>
            <c:strRef>
              <c:f>'Perceptual Map Worksheet'!$C$38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8"/>
          <c:order val="38"/>
          <c:tx>
            <c:strRef>
              <c:f>'Perceptual Map Worksheet'!$C$39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9"/>
          <c:order val="39"/>
          <c:tx>
            <c:strRef>
              <c:f>'Perceptual Map Worksheet'!$C$40</c:f>
              <c:strCache>
                <c:ptCount val="1"/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ysClr val="windowText" lastClr="000000"/>
                </a:solidFill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0"/>
          <c:order val="40"/>
          <c:tx>
            <c:strRef>
              <c:f>'Perceptual Map Worksheet'!$C$41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1"/>
          <c:order val="41"/>
          <c:tx>
            <c:strRef>
              <c:f>'Perceptual Map Worksheet'!$C$42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2"/>
          <c:order val="42"/>
          <c:tx>
            <c:strRef>
              <c:f>'Perceptual Map Worksheet'!$C$43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3"/>
          <c:order val="43"/>
          <c:tx>
            <c:strRef>
              <c:f>'Perceptual Map Worksheet'!$C$44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4"/>
          <c:order val="44"/>
          <c:tx>
            <c:strRef>
              <c:f>'Perceptual Map Worksheet'!$C$45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5"/>
          <c:order val="45"/>
          <c:tx>
            <c:strRef>
              <c:f>'Perceptual Map Worksheet'!$C$46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6"/>
          <c:order val="46"/>
          <c:tx>
            <c:strRef>
              <c:f>'Perceptual Map Worksheet'!$C$47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Worksheet'!$E$47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7"/>
          <c:order val="47"/>
          <c:tx>
            <c:strRef>
              <c:f>'Perceptual Map Worksheet'!$C$48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Worksheet'!$E$48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8"/>
          <c:order val="48"/>
          <c:tx>
            <c:strRef>
              <c:f>'Perceptual Map Worksheet'!$C$49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Worksheet'!$E$49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9"/>
          <c:order val="49"/>
          <c:tx>
            <c:strRef>
              <c:f>'Perceptual Map Worksheet'!$C$50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0"/>
          <c:order val="0"/>
          <c:tx>
            <c:strRef>
              <c:f>'Perceptual Map Worksheet'!$C$26</c:f>
              <c:strCache>
                <c:ptCount val="1"/>
                <c:pt idx="0">
                  <c:v>A</c:v>
                </c:pt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Worksheet'!$E$26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Worksheet'!$G$26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'Perceptual Map Worksheet'!$I$26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'Perceptual Map Worksheet'!$C$27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Worksheet'!$E$27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'Perceptual Map Worksheet'!$G$27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bubbleSize>
            <c:numRef>
              <c:f>'Perceptual Map Worksheet'!$I$27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'Perceptual Map Worksheet'!$C$28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Worksheet'!$E$28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Worksheet'!$G$28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bubbleSize>
            <c:numRef>
              <c:f>'Perceptual Map Worksheet'!$I$28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'Perceptual Map Worksheet'!$C$29</c:f>
              <c:strCache>
                <c:ptCount val="1"/>
                <c:pt idx="0">
                  <c:v>D </c:v>
                </c:pt>
              </c:strCache>
            </c:strRef>
          </c:tx>
          <c:spPr>
            <a:ln w="12700"/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Worksheet'!$E$29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Worksheet'!$G$29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Worksheet'!$I$29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'Perceptual Map Worksheet'!$C$30</c:f>
              <c:strCache>
                <c:ptCount val="1"/>
                <c:pt idx="0">
                  <c:v>E </c:v>
                </c:pt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Worksheet'!$E$30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Worksheet'!$G$30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'Perceptual Map Worksheet'!$C$31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'Perceptual Map Worksheet'!$C$32</c:f>
              <c:strCache>
                <c:ptCount val="1"/>
                <c:pt idx="0">
                  <c:v>G</c:v>
                </c:pt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'Perceptual Map Worksheet'!$C$33</c:f>
              <c:strCache>
                <c:ptCount val="1"/>
                <c:pt idx="0">
                  <c:v>H</c:v>
                </c:pt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'Perceptual Map Worksheet'!$C$34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9"/>
          <c:order val="9"/>
          <c:tx>
            <c:strRef>
              <c:f>'Perceptual Map Worksheet'!$C$35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0"/>
          <c:order val="10"/>
          <c:tx>
            <c:strRef>
              <c:f>'Perceptual Map Worksheet'!$C$36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1"/>
          <c:order val="11"/>
          <c:tx>
            <c:strRef>
              <c:f>'Perceptual Map Worksheet'!$C$37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Worksheet'!$E$37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2"/>
          <c:order val="12"/>
          <c:tx>
            <c:strRef>
              <c:f>'Perceptual Map Worksheet'!$C$38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Worksheet'!$E$38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3"/>
          <c:order val="13"/>
          <c:tx>
            <c:strRef>
              <c:f>'Perceptual Map Worksheet'!$C$39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elete val="1"/>
          </c:dLbls>
          <c:xVal>
            <c:numRef>
              <c:f>'Perceptual Map Worksheet'!$E$39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4"/>
          <c:order val="14"/>
          <c:tx>
            <c:strRef>
              <c:f>'Perceptual Map Worksheet'!$C$40</c:f>
              <c:strCache>
                <c:ptCount val="1"/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ysClr val="windowText" lastClr="000000"/>
                </a:solidFill>
              </a:ln>
            </c:spPr>
          </c:dPt>
          <c:dLbls>
            <c:delete val="1"/>
          </c:dLbls>
          <c:xVal>
            <c:numRef>
              <c:f>'Perceptual Map Worksheet'!$E$40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5"/>
          <c:order val="15"/>
          <c:tx>
            <c:strRef>
              <c:f>'Perceptual Map Worksheet'!$C$41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6"/>
          <c:order val="16"/>
          <c:tx>
            <c:strRef>
              <c:f>'Perceptual Map Worksheet'!$C$42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7"/>
          <c:order val="17"/>
          <c:tx>
            <c:strRef>
              <c:f>'Perceptual Map Worksheet'!$C$43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8"/>
          <c:order val="18"/>
          <c:tx>
            <c:strRef>
              <c:f>'Perceptual Map Worksheet'!$C$44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19"/>
          <c:order val="19"/>
          <c:tx>
            <c:strRef>
              <c:f>'Perceptual Map Worksheet'!$C$45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0"/>
          <c:order val="20"/>
          <c:tx>
            <c:strRef>
              <c:f>'Perceptual Map Worksheet'!$C$46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1"/>
          <c:order val="21"/>
          <c:tx>
            <c:strRef>
              <c:f>'Perceptual Map Worksheet'!$C$47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2"/>
          <c:order val="22"/>
          <c:tx>
            <c:strRef>
              <c:f>'Perceptual Map Worksheet'!$C$48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3"/>
          <c:order val="23"/>
          <c:tx>
            <c:strRef>
              <c:f>'Perceptual Map Worksheet'!$C$49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Worksheet'!$E$49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4"/>
          <c:order val="24"/>
          <c:tx>
            <c:strRef>
              <c:f>'Perceptual Map Worksheet'!$C$50</c:f>
              <c:strCache>
                <c:ptCount val="1"/>
              </c:strCache>
            </c:strRef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0"/>
          <c:order val="50"/>
          <c:tx>
            <c:strRef>
              <c:f>'Perceptual Map Worksheet'!$C$51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1"/>
          <c:order val="51"/>
          <c:tx>
            <c:strRef>
              <c:f>'Perceptual Map Worksheet'!$C$52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2"/>
          <c:order val="52"/>
          <c:tx>
            <c:strRef>
              <c:f>'Perceptual Map Worksheet'!$C$53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3"/>
          <c:order val="53"/>
          <c:tx>
            <c:strRef>
              <c:f>'Perceptual Map Worksheet'!$C$54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4"/>
          <c:order val="54"/>
          <c:tx>
            <c:strRef>
              <c:f>'Perceptual Map Worksheet'!$C$55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5"/>
          <c:order val="55"/>
          <c:tx>
            <c:strRef>
              <c:f>'Perceptual Map Worksheet'!$C$56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6"/>
          <c:order val="56"/>
          <c:tx>
            <c:strRef>
              <c:f>'Perceptual Map Worksheet'!$C$57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7"/>
          <c:order val="57"/>
          <c:tx>
            <c:strRef>
              <c:f>'Perceptual Map Worksheet'!$C$58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8"/>
          <c:order val="58"/>
          <c:tx>
            <c:strRef>
              <c:f>'Perceptual Map Worksheet'!$C$59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Worksheet'!$E$59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59"/>
          <c:order val="59"/>
          <c:tx>
            <c:strRef>
              <c:f>'Perceptual Map Worksheet'!$C$60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0"/>
          <c:order val="60"/>
          <c:tx>
            <c:strRef>
              <c:f>'Perceptual Map Worksheet'!$C$61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1"/>
          <c:order val="61"/>
          <c:tx>
            <c:strRef>
              <c:f>'Perceptual Map Worksheet'!$C$62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2"/>
          <c:order val="62"/>
          <c:tx>
            <c:strRef>
              <c:f>'Perceptual Map Worksheet'!$C$63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3"/>
          <c:order val="63"/>
          <c:tx>
            <c:strRef>
              <c:f>'Perceptual Map Worksheet'!$C$64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4"/>
          <c:order val="64"/>
          <c:tx>
            <c:strRef>
              <c:f>'Perceptual Map Worksheet'!$C$65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5"/>
          <c:order val="65"/>
          <c:tx>
            <c:strRef>
              <c:f>'Perceptual Map Worksheet'!$C$66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6"/>
          <c:order val="66"/>
          <c:tx>
            <c:strRef>
              <c:f>'Perceptual Map Worksheet'!$C$67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7"/>
          <c:order val="67"/>
          <c:tx>
            <c:strRef>
              <c:f>'Perceptual Map Worksheet'!$C$68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8"/>
          <c:order val="68"/>
          <c:tx>
            <c:strRef>
              <c:f>'Perceptual Map Worksheet'!$C$69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Worksheet'!$E$69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Worksheet'!$G$69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Worksheet'!$I$69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69"/>
          <c:order val="69"/>
          <c:tx>
            <c:strRef>
              <c:f>'Perceptual Map Worksheet'!$C$70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0"/>
          <c:order val="70"/>
          <c:tx>
            <c:strRef>
              <c:f>'Perceptual Map Worksheet'!$C$71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1"/>
          <c:order val="71"/>
          <c:tx>
            <c:strRef>
              <c:f>'Perceptual Map Worksheet'!$C$72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2"/>
          <c:order val="72"/>
          <c:tx>
            <c:strRef>
              <c:f>'Perceptual Map Worksheet'!$C$73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3"/>
          <c:order val="73"/>
          <c:tx>
            <c:strRef>
              <c:f>'Perceptual Map Worksheet'!$C$74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74"/>
          <c:order val="74"/>
          <c:tx>
            <c:strRef>
              <c:f>'Perceptual Map Worksheet'!$C$75</c:f>
              <c:strCache>
                <c:ptCount val="1"/>
              </c:strCache>
            </c:strRef>
          </c:tx>
          <c:spPr>
            <a:noFill/>
            <a:ln>
              <a:solidFill>
                <a:sysClr val="windowText" lastClr="000000"/>
              </a:solidFill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'Perceptual Map Worksheet'!$E$75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Worksheet'!$G$75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Worksheet'!$I$75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50"/>
        <c:showNegBubbles val="0"/>
        <c:axId val="170734336"/>
        <c:axId val="170735872"/>
      </c:bubbleChart>
      <c:valAx>
        <c:axId val="170734336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crossAx val="170735872"/>
        <c:crossesAt val="5"/>
        <c:crossBetween val="midCat"/>
      </c:valAx>
      <c:valAx>
        <c:axId val="170735872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crossAx val="170734336"/>
        <c:crossesAt val="5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38100"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1879706</xdr:colOff>
      <xdr:row>80</xdr:row>
      <xdr:rowOff>88683</xdr:rowOff>
    </xdr:from>
    <xdr:to>
      <xdr:col>6</xdr:col>
      <xdr:colOff>1128558</xdr:colOff>
      <xdr:row>106</xdr:row>
      <xdr:rowOff>73443</xdr:rowOff>
    </xdr:to>
    <xdr:graphicFrame macro="">
      <xdr:nvGraphicFramePr>
        <xdr:cNvPr id="5" name="Perceptual Map" descr="This spreadsheet allows students to quickly and easily prepare a perceptual map for marketing." title="Create_a_perceptual_map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0.94386</cdr:x>
      <cdr:y>0.43396</cdr:y>
    </cdr:from>
    <cdr:to>
      <cdr:x>0.99158</cdr:x>
      <cdr:y>0.62871</cdr:y>
    </cdr:to>
    <cdr:sp macro="" textlink="'Perceptual Map Worksheet'!$E$10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Variety</a:t>
          </a:fld>
          <a:endParaRPr lang="en-US" sz="1100"/>
        </a:p>
      </cdr:txBody>
    </cdr:sp>
  </cdr:relSizeAnchor>
  <cdr:relSizeAnchor xmlns:cdr="http://schemas.openxmlformats.org/drawingml/2006/chartDrawing">
    <cdr:from>
      <cdr:x>0.40937</cdr:x>
      <cdr:y>0.95131</cdr:y>
    </cdr:from>
    <cdr:to>
      <cdr:x>0.60024</cdr:x>
      <cdr:y>1</cdr:y>
    </cdr:to>
    <cdr:sp macro="" textlink="'Perceptual Map Worksheet'!$E$13">
      <cdr:nvSpPr>
        <cdr:cNvPr id="3" name="TextBox 3"/>
        <cdr:cNvSpPr txBox="1"/>
      </cdr:nvSpPr>
      <cdr:spPr>
        <a:xfrm xmlns:a="http://schemas.openxmlformats.org/drawingml/2006/main">
          <a:off x="3922121" y="8933331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B4DBC6B-01F1-4E57-9177-06528C0C684B}" type="TxLink">
            <a:rPr lang="en-US" sz="1100"/>
            <a:pPr algn="ctr"/>
            <a:t>Low Trust</a:t>
          </a:fld>
          <a:endParaRPr lang="en-US" sz="1100"/>
        </a:p>
      </cdr:txBody>
    </cdr:sp>
  </cdr:relSizeAnchor>
  <cdr:relSizeAnchor xmlns:cdr="http://schemas.openxmlformats.org/drawingml/2006/chartDrawing">
    <cdr:from>
      <cdr:x>0.40764</cdr:x>
      <cdr:y>0.05792</cdr:y>
    </cdr:from>
    <cdr:to>
      <cdr:x>0.59852</cdr:x>
      <cdr:y>0.1066</cdr:y>
    </cdr:to>
    <cdr:sp macro="" textlink="'Perceptual Map Worksheet'!$G$25">
      <cdr:nvSpPr>
        <cdr:cNvPr id="4" name="TextBox 3"/>
        <cdr:cNvSpPr txBox="1"/>
      </cdr:nvSpPr>
      <cdr:spPr>
        <a:xfrm xmlns:a="http://schemas.openxmlformats.org/drawingml/2006/main">
          <a:off x="3905623" y="543859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F36CE83-B5A8-4B13-B240-C34C6C1206E4}" type="TxLink">
            <a:rPr lang="en-US" sz="1100"/>
            <a:pPr algn="ctr"/>
            <a:t>High Trust</a:t>
          </a:fld>
          <a:endParaRPr lang="en-US" sz="1100"/>
        </a:p>
      </cdr:txBody>
    </cdr:sp>
  </cdr:relSizeAnchor>
  <cdr:relSizeAnchor xmlns:cdr="http://schemas.openxmlformats.org/drawingml/2006/chartDrawing">
    <cdr:from>
      <cdr:x>0.01349</cdr:x>
      <cdr:y>0.4362</cdr:y>
    </cdr:from>
    <cdr:to>
      <cdr:x>0.06121</cdr:x>
      <cdr:y>0.63095</cdr:y>
    </cdr:to>
    <cdr:sp macro="" textlink="'Perceptual Map Worksheet'!$E$9">
      <cdr:nvSpPr>
        <cdr:cNvPr id="5" name="TextBox 6"/>
        <cdr:cNvSpPr txBox="1"/>
      </cdr:nvSpPr>
      <cdr:spPr>
        <a:xfrm xmlns:a="http://schemas.openxmlformats.org/drawingml/2006/main" rot="16200000">
          <a:off x="-556559" y="4781923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Limited</a:t>
          </a:fld>
          <a:endParaRPr lang="en-US" sz="1100"/>
        </a:p>
      </cdr:txBody>
    </cdr:sp>
  </cdr:relSizeAnchor>
  <cdr:relSizeAnchor xmlns:cdr="http://schemas.openxmlformats.org/drawingml/2006/chartDrawing">
    <cdr:from>
      <cdr:x>0.94386</cdr:x>
      <cdr:y>0.43396</cdr:y>
    </cdr:from>
    <cdr:to>
      <cdr:x>0.99158</cdr:x>
      <cdr:y>0.62871</cdr:y>
    </cdr:to>
    <cdr:sp macro="" textlink="'Perceptual Map Worksheet'!$E$10">
      <cdr:nvSpPr>
        <cdr:cNvPr id="6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Variety</a:t>
          </a:fld>
          <a:endParaRPr lang="en-US" sz="1100"/>
        </a:p>
      </cdr:txBody>
    </cdr:sp>
  </cdr:relSizeAnchor>
  <cdr:relSizeAnchor xmlns:cdr="http://schemas.openxmlformats.org/drawingml/2006/chartDrawing">
    <cdr:from>
      <cdr:x>0.40937</cdr:x>
      <cdr:y>0.95131</cdr:y>
    </cdr:from>
    <cdr:to>
      <cdr:x>0.60024</cdr:x>
      <cdr:y>1</cdr:y>
    </cdr:to>
    <cdr:sp macro="" textlink="'Perceptual Map Worksheet'!$E$13">
      <cdr:nvSpPr>
        <cdr:cNvPr id="7" name="TextBox 3"/>
        <cdr:cNvSpPr txBox="1"/>
      </cdr:nvSpPr>
      <cdr:spPr>
        <a:xfrm xmlns:a="http://schemas.openxmlformats.org/drawingml/2006/main">
          <a:off x="3922121" y="8933331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B4DBC6B-01F1-4E57-9177-06528C0C684B}" type="TxLink">
            <a:rPr lang="en-US" sz="1100"/>
            <a:pPr algn="ctr"/>
            <a:t>Low Trust</a:t>
          </a:fld>
          <a:endParaRPr lang="en-US" sz="1100"/>
        </a:p>
      </cdr:txBody>
    </cdr:sp>
  </cdr:relSizeAnchor>
  <cdr:relSizeAnchor xmlns:cdr="http://schemas.openxmlformats.org/drawingml/2006/chartDrawing">
    <cdr:from>
      <cdr:x>0.40764</cdr:x>
      <cdr:y>0.05792</cdr:y>
    </cdr:from>
    <cdr:to>
      <cdr:x>0.59852</cdr:x>
      <cdr:y>0.1066</cdr:y>
    </cdr:to>
    <cdr:sp macro="" textlink="'Perceptual Map Worksheet'!$G$25">
      <cdr:nvSpPr>
        <cdr:cNvPr id="8" name="TextBox 3"/>
        <cdr:cNvSpPr txBox="1"/>
      </cdr:nvSpPr>
      <cdr:spPr>
        <a:xfrm xmlns:a="http://schemas.openxmlformats.org/drawingml/2006/main">
          <a:off x="3905623" y="543859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F36CE83-B5A8-4B13-B240-C34C6C1206E4}" type="TxLink">
            <a:rPr lang="en-US" sz="1100"/>
            <a:pPr algn="ctr"/>
            <a:t>High Trust</a:t>
          </a:fld>
          <a:endParaRPr lang="en-US" sz="1100"/>
        </a:p>
      </cdr:txBody>
    </cdr:sp>
  </cdr:relSizeAnchor>
  <cdr:relSizeAnchor xmlns:cdr="http://schemas.openxmlformats.org/drawingml/2006/chartDrawing">
    <cdr:from>
      <cdr:x>0.01349</cdr:x>
      <cdr:y>0.4362</cdr:y>
    </cdr:from>
    <cdr:to>
      <cdr:x>0.06121</cdr:x>
      <cdr:y>0.63095</cdr:y>
    </cdr:to>
    <cdr:sp macro="" textlink="'Perceptual Map Worksheet'!$E$9">
      <cdr:nvSpPr>
        <cdr:cNvPr id="9" name="TextBox 6"/>
        <cdr:cNvSpPr txBox="1"/>
      </cdr:nvSpPr>
      <cdr:spPr>
        <a:xfrm xmlns:a="http://schemas.openxmlformats.org/drawingml/2006/main" rot="16200000">
          <a:off x="-556559" y="4781923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Limited</a:t>
          </a:fld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erceptualmaps.com/" TargetMode="External"/><Relationship Id="rId1" Type="http://schemas.openxmlformats.org/officeDocument/2006/relationships/hyperlink" Target="https://www.youtube.com/watch?v=bxm4S4WxQU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4"/>
  <sheetViews>
    <sheetView showGridLines="0" tabSelected="1" zoomScale="93" zoomScaleNormal="93" workbookViewId="0"/>
  </sheetViews>
  <sheetFormatPr defaultRowHeight="15" x14ac:dyDescent="0.25"/>
  <cols>
    <col min="1" max="2" width="9.140625" style="1"/>
    <col min="3" max="3" width="58.85546875" style="1" customWidth="1"/>
    <col min="4" max="4" width="7.7109375" style="1" customWidth="1"/>
    <col min="5" max="5" width="27.5703125" style="1" customWidth="1"/>
    <col min="6" max="6" width="7.7109375" style="1" customWidth="1"/>
    <col min="7" max="7" width="28.85546875" style="1" customWidth="1"/>
    <col min="8" max="8" width="7.7109375" style="1" customWidth="1"/>
    <col min="9" max="9" width="33.5703125" style="1" bestFit="1" customWidth="1"/>
    <col min="10" max="16384" width="9.140625" style="1"/>
  </cols>
  <sheetData>
    <row r="1" spans="2:9" ht="15.75" thickBot="1" x14ac:dyDescent="0.3"/>
    <row r="2" spans="2:9" ht="23.25" x14ac:dyDescent="0.25">
      <c r="B2" s="124" t="s">
        <v>30</v>
      </c>
      <c r="C2" s="125"/>
      <c r="D2" s="125"/>
      <c r="E2" s="125"/>
      <c r="F2" s="125"/>
      <c r="G2" s="125"/>
      <c r="H2" s="125"/>
      <c r="I2" s="126"/>
    </row>
    <row r="3" spans="2:9" ht="15.75" thickBot="1" x14ac:dyDescent="0.3">
      <c r="B3" s="62"/>
      <c r="C3" s="132" t="s">
        <v>50</v>
      </c>
      <c r="D3" s="132"/>
      <c r="E3" s="132"/>
      <c r="F3" s="65" t="s">
        <v>51</v>
      </c>
      <c r="G3" s="63"/>
      <c r="H3" s="63"/>
      <c r="I3" s="64"/>
    </row>
    <row r="4" spans="2:9" ht="15.75" thickBot="1" x14ac:dyDescent="0.3">
      <c r="B4" s="7"/>
      <c r="C4" s="8"/>
      <c r="D4" s="8"/>
      <c r="E4" s="8"/>
      <c r="F4" s="18"/>
      <c r="G4" s="8"/>
      <c r="H4" s="8"/>
      <c r="I4" s="15"/>
    </row>
    <row r="5" spans="2:9" ht="19.5" thickBot="1" x14ac:dyDescent="0.3">
      <c r="B5" s="22" t="s">
        <v>17</v>
      </c>
      <c r="C5" s="32" t="s">
        <v>12</v>
      </c>
      <c r="D5" s="6"/>
      <c r="E5" s="127" t="s">
        <v>93</v>
      </c>
      <c r="F5" s="127"/>
      <c r="G5" s="127"/>
      <c r="H5" s="127"/>
      <c r="I5" s="15"/>
    </row>
    <row r="6" spans="2:9" x14ac:dyDescent="0.25">
      <c r="B6" s="7"/>
      <c r="C6" s="8"/>
      <c r="D6" s="8"/>
      <c r="E6" s="128" t="s">
        <v>13</v>
      </c>
      <c r="F6" s="128"/>
      <c r="G6" s="128"/>
      <c r="H6" s="128"/>
      <c r="I6" s="15"/>
    </row>
    <row r="7" spans="2:9" ht="15.75" thickBot="1" x14ac:dyDescent="0.3">
      <c r="B7" s="9"/>
      <c r="C7" s="10"/>
      <c r="D7" s="10"/>
      <c r="E7" s="10"/>
      <c r="F7" s="10"/>
      <c r="G7" s="10"/>
      <c r="H7" s="10"/>
      <c r="I7" s="11"/>
    </row>
    <row r="8" spans="2:9" ht="19.5" thickBot="1" x14ac:dyDescent="0.3">
      <c r="B8" s="22" t="s">
        <v>18</v>
      </c>
      <c r="C8" s="33" t="s">
        <v>0</v>
      </c>
      <c r="D8" s="12"/>
      <c r="E8" s="4"/>
      <c r="F8" s="4"/>
      <c r="G8" s="4"/>
      <c r="H8" s="4"/>
      <c r="I8" s="5"/>
    </row>
    <row r="9" spans="2:9" ht="15.75" x14ac:dyDescent="0.25">
      <c r="B9" s="7"/>
      <c r="C9" s="31" t="s">
        <v>4</v>
      </c>
      <c r="D9" s="13"/>
      <c r="E9" s="17" t="s">
        <v>90</v>
      </c>
      <c r="F9" s="8"/>
      <c r="G9" s="18" t="s">
        <v>31</v>
      </c>
      <c r="H9" s="8"/>
      <c r="I9" s="15"/>
    </row>
    <row r="10" spans="2:9" ht="15.75" x14ac:dyDescent="0.25">
      <c r="B10" s="7"/>
      <c r="C10" s="31" t="s">
        <v>5</v>
      </c>
      <c r="D10" s="13"/>
      <c r="E10" s="17" t="s">
        <v>89</v>
      </c>
      <c r="F10" s="8"/>
      <c r="G10" s="18" t="s">
        <v>32</v>
      </c>
      <c r="H10" s="8"/>
      <c r="I10" s="15"/>
    </row>
    <row r="11" spans="2:9" ht="15.75" thickBot="1" x14ac:dyDescent="0.3">
      <c r="B11" s="9"/>
      <c r="C11" s="10"/>
      <c r="D11" s="10"/>
      <c r="E11" s="10"/>
      <c r="F11" s="10"/>
      <c r="G11" s="10"/>
      <c r="H11" s="10"/>
      <c r="I11" s="11"/>
    </row>
    <row r="12" spans="2:9" ht="19.5" thickBot="1" x14ac:dyDescent="0.3">
      <c r="B12" s="22" t="s">
        <v>19</v>
      </c>
      <c r="C12" s="33" t="s">
        <v>1</v>
      </c>
      <c r="D12" s="12"/>
      <c r="E12" s="16"/>
      <c r="F12" s="4"/>
      <c r="G12" s="4"/>
      <c r="H12" s="4"/>
      <c r="I12" s="5"/>
    </row>
    <row r="13" spans="2:9" ht="15.75" x14ac:dyDescent="0.25">
      <c r="B13" s="7"/>
      <c r="C13" s="31" t="s">
        <v>2</v>
      </c>
      <c r="D13" s="13"/>
      <c r="E13" s="17" t="s">
        <v>92</v>
      </c>
      <c r="F13" s="14"/>
      <c r="G13" s="18" t="s">
        <v>31</v>
      </c>
      <c r="H13" s="8"/>
      <c r="I13" s="15"/>
    </row>
    <row r="14" spans="2:9" ht="15.75" x14ac:dyDescent="0.25">
      <c r="B14" s="7"/>
      <c r="C14" s="31" t="s">
        <v>3</v>
      </c>
      <c r="D14" s="13"/>
      <c r="E14" s="17" t="s">
        <v>91</v>
      </c>
      <c r="F14" s="14"/>
      <c r="G14" s="18" t="s">
        <v>32</v>
      </c>
      <c r="H14" s="8"/>
      <c r="I14" s="15"/>
    </row>
    <row r="15" spans="2:9" ht="16.5" thickBot="1" x14ac:dyDescent="0.3">
      <c r="B15" s="9"/>
      <c r="C15" s="10"/>
      <c r="D15" s="10"/>
      <c r="E15" s="10"/>
      <c r="F15" s="19"/>
      <c r="G15" s="10"/>
      <c r="H15" s="10"/>
      <c r="I15" s="11"/>
    </row>
    <row r="16" spans="2:9" x14ac:dyDescent="0.25">
      <c r="B16" s="7"/>
      <c r="C16" s="8"/>
      <c r="D16" s="8"/>
      <c r="E16" s="8"/>
      <c r="F16" s="8"/>
      <c r="G16" s="8"/>
      <c r="H16" s="8"/>
      <c r="I16" s="15"/>
    </row>
    <row r="17" spans="2:9" ht="15.75" x14ac:dyDescent="0.25">
      <c r="B17" s="129" t="s">
        <v>48</v>
      </c>
      <c r="C17" s="130"/>
      <c r="D17" s="130"/>
      <c r="E17" s="130"/>
      <c r="F17" s="130"/>
      <c r="G17" s="130"/>
      <c r="H17" s="130"/>
      <c r="I17" s="131"/>
    </row>
    <row r="18" spans="2:9" ht="15.75" x14ac:dyDescent="0.25">
      <c r="B18" s="44"/>
      <c r="C18" s="66" t="s">
        <v>53</v>
      </c>
      <c r="D18" s="66"/>
      <c r="E18" s="66"/>
      <c r="F18" s="66"/>
      <c r="G18" s="66"/>
      <c r="H18" s="133" t="s">
        <v>52</v>
      </c>
      <c r="I18" s="134"/>
    </row>
    <row r="19" spans="2:9" ht="15.75" thickBot="1" x14ac:dyDescent="0.3">
      <c r="B19" s="9"/>
      <c r="C19" s="10"/>
      <c r="D19" s="10"/>
      <c r="E19" s="10"/>
      <c r="F19" s="10"/>
      <c r="G19" s="30"/>
      <c r="H19" s="10"/>
      <c r="I19" s="11"/>
    </row>
    <row r="20" spans="2:9" ht="19.5" thickBot="1" x14ac:dyDescent="0.3">
      <c r="B20" s="29" t="s">
        <v>20</v>
      </c>
      <c r="C20" s="34" t="s">
        <v>6</v>
      </c>
      <c r="D20" s="29" t="s">
        <v>21</v>
      </c>
      <c r="E20" s="119" t="s">
        <v>16</v>
      </c>
      <c r="F20" s="120"/>
      <c r="G20" s="121"/>
      <c r="H20" s="29" t="s">
        <v>28</v>
      </c>
      <c r="I20" s="35" t="s">
        <v>29</v>
      </c>
    </row>
    <row r="21" spans="2:9" ht="16.5" thickBot="1" x14ac:dyDescent="0.3">
      <c r="B21" s="9"/>
      <c r="C21" s="61" t="s">
        <v>49</v>
      </c>
      <c r="D21" s="20"/>
      <c r="E21" s="122" t="s">
        <v>22</v>
      </c>
      <c r="F21" s="122"/>
      <c r="G21" s="123"/>
      <c r="H21" s="117" t="s">
        <v>33</v>
      </c>
      <c r="I21" s="118"/>
    </row>
    <row r="22" spans="2:9" ht="15.75" x14ac:dyDescent="0.25">
      <c r="B22" s="3"/>
      <c r="C22" s="5"/>
      <c r="D22" s="37"/>
      <c r="E22" s="38" t="s">
        <v>8</v>
      </c>
      <c r="F22" s="43"/>
      <c r="G22" s="38" t="s">
        <v>11</v>
      </c>
      <c r="H22" s="37"/>
      <c r="I22" s="38" t="s">
        <v>34</v>
      </c>
    </row>
    <row r="23" spans="2:9" ht="15.75" x14ac:dyDescent="0.25">
      <c r="B23" s="7"/>
      <c r="C23" s="106" t="s">
        <v>54</v>
      </c>
      <c r="D23" s="39" t="s">
        <v>9</v>
      </c>
      <c r="E23" s="40" t="str">
        <f>+E9</f>
        <v>Limited</v>
      </c>
      <c r="F23" s="39" t="s">
        <v>9</v>
      </c>
      <c r="G23" s="40" t="str">
        <f>+E13</f>
        <v>Low Trust</v>
      </c>
      <c r="H23" s="39" t="s">
        <v>9</v>
      </c>
      <c r="I23" s="40" t="s">
        <v>25</v>
      </c>
    </row>
    <row r="24" spans="2:9" ht="16.5" thickBot="1" x14ac:dyDescent="0.3">
      <c r="B24" s="9"/>
      <c r="C24" s="107" t="s">
        <v>55</v>
      </c>
      <c r="D24" s="39" t="s">
        <v>14</v>
      </c>
      <c r="E24" s="40" t="s">
        <v>15</v>
      </c>
      <c r="F24" s="39" t="s">
        <v>14</v>
      </c>
      <c r="G24" s="40" t="s">
        <v>15</v>
      </c>
      <c r="H24" s="39" t="s">
        <v>23</v>
      </c>
      <c r="I24" s="40" t="s">
        <v>26</v>
      </c>
    </row>
    <row r="25" spans="2:9" ht="16.5" thickBot="1" x14ac:dyDescent="0.3">
      <c r="B25" s="9"/>
      <c r="C25" s="36" t="s">
        <v>7</v>
      </c>
      <c r="D25" s="41" t="s">
        <v>10</v>
      </c>
      <c r="E25" s="42" t="str">
        <f>+E10</f>
        <v>Variety</v>
      </c>
      <c r="F25" s="41" t="s">
        <v>10</v>
      </c>
      <c r="G25" s="42" t="str">
        <f>+E14</f>
        <v>High Trust</v>
      </c>
      <c r="H25" s="41" t="s">
        <v>24</v>
      </c>
      <c r="I25" s="42" t="s">
        <v>27</v>
      </c>
    </row>
    <row r="26" spans="2:9" ht="15.75" x14ac:dyDescent="0.25">
      <c r="B26" s="23">
        <v>1</v>
      </c>
      <c r="C26" s="25" t="s">
        <v>68</v>
      </c>
      <c r="D26" s="3"/>
      <c r="E26" s="48">
        <v>4</v>
      </c>
      <c r="F26" s="49"/>
      <c r="G26" s="48">
        <v>4</v>
      </c>
      <c r="H26" s="50"/>
      <c r="I26" s="48">
        <v>2</v>
      </c>
    </row>
    <row r="27" spans="2:9" ht="15.75" x14ac:dyDescent="0.25">
      <c r="B27" s="20">
        <v>2</v>
      </c>
      <c r="C27" s="26" t="s">
        <v>82</v>
      </c>
      <c r="D27" s="20"/>
      <c r="E27" s="51">
        <v>9</v>
      </c>
      <c r="F27" s="28"/>
      <c r="G27" s="51">
        <v>9</v>
      </c>
      <c r="H27" s="24"/>
      <c r="I27" s="51">
        <v>2</v>
      </c>
    </row>
    <row r="28" spans="2:9" ht="15.75" x14ac:dyDescent="0.25">
      <c r="B28" s="20">
        <v>3</v>
      </c>
      <c r="C28" s="26" t="s">
        <v>83</v>
      </c>
      <c r="D28" s="20"/>
      <c r="E28" s="51">
        <v>3</v>
      </c>
      <c r="F28" s="28"/>
      <c r="G28" s="51">
        <v>8</v>
      </c>
      <c r="H28" s="24"/>
      <c r="I28" s="51">
        <v>2</v>
      </c>
    </row>
    <row r="29" spans="2:9" ht="15.75" x14ac:dyDescent="0.25">
      <c r="B29" s="20">
        <v>4</v>
      </c>
      <c r="C29" s="26" t="s">
        <v>84</v>
      </c>
      <c r="D29" s="20"/>
      <c r="E29" s="51">
        <v>5</v>
      </c>
      <c r="F29" s="28"/>
      <c r="G29" s="51">
        <v>7</v>
      </c>
      <c r="H29" s="24"/>
      <c r="I29" s="51">
        <v>2</v>
      </c>
    </row>
    <row r="30" spans="2:9" ht="16.5" thickBot="1" x14ac:dyDescent="0.3">
      <c r="B30" s="21">
        <v>5</v>
      </c>
      <c r="C30" s="27" t="s">
        <v>85</v>
      </c>
      <c r="D30" s="21"/>
      <c r="E30" s="52">
        <v>7</v>
      </c>
      <c r="F30" s="53"/>
      <c r="G30" s="52">
        <v>7</v>
      </c>
      <c r="H30" s="54"/>
      <c r="I30" s="52">
        <v>2</v>
      </c>
    </row>
    <row r="31" spans="2:9" ht="15.75" x14ac:dyDescent="0.25">
      <c r="B31" s="23">
        <v>6</v>
      </c>
      <c r="C31" s="25" t="s">
        <v>86</v>
      </c>
      <c r="D31" s="23"/>
      <c r="E31" s="48">
        <v>5</v>
      </c>
      <c r="F31" s="23"/>
      <c r="G31" s="48">
        <v>4.5</v>
      </c>
      <c r="H31" s="50"/>
      <c r="I31" s="48">
        <v>2</v>
      </c>
    </row>
    <row r="32" spans="2:9" ht="15.75" x14ac:dyDescent="0.25">
      <c r="B32" s="20">
        <v>7</v>
      </c>
      <c r="C32" s="26" t="s">
        <v>87</v>
      </c>
      <c r="D32" s="20"/>
      <c r="E32" s="51">
        <v>3</v>
      </c>
      <c r="F32" s="20"/>
      <c r="G32" s="51">
        <v>7</v>
      </c>
      <c r="H32" s="24"/>
      <c r="I32" s="51">
        <v>2</v>
      </c>
    </row>
    <row r="33" spans="2:9" ht="15.75" x14ac:dyDescent="0.25">
      <c r="B33" s="20">
        <v>8</v>
      </c>
      <c r="C33" s="26" t="s">
        <v>88</v>
      </c>
      <c r="D33" s="20"/>
      <c r="E33" s="51">
        <v>5</v>
      </c>
      <c r="F33" s="20"/>
      <c r="G33" s="51">
        <v>6</v>
      </c>
      <c r="H33" s="24"/>
      <c r="I33" s="51">
        <v>2</v>
      </c>
    </row>
    <row r="34" spans="2:9" ht="15.75" x14ac:dyDescent="0.25">
      <c r="B34" s="20">
        <v>9</v>
      </c>
      <c r="C34" s="26"/>
      <c r="D34" s="20"/>
      <c r="E34" s="51"/>
      <c r="F34" s="20"/>
      <c r="G34" s="51"/>
      <c r="H34" s="24"/>
      <c r="I34" s="51">
        <v>2</v>
      </c>
    </row>
    <row r="35" spans="2:9" ht="16.5" thickBot="1" x14ac:dyDescent="0.3">
      <c r="B35" s="21">
        <v>10</v>
      </c>
      <c r="C35" s="27"/>
      <c r="D35" s="21"/>
      <c r="E35" s="52"/>
      <c r="F35" s="21"/>
      <c r="G35" s="52"/>
      <c r="H35" s="54"/>
      <c r="I35" s="52">
        <v>2</v>
      </c>
    </row>
    <row r="36" spans="2:9" ht="15.75" x14ac:dyDescent="0.25">
      <c r="B36" s="20">
        <v>11</v>
      </c>
      <c r="C36" s="26"/>
      <c r="D36" s="20"/>
      <c r="E36" s="51"/>
      <c r="F36" s="20"/>
      <c r="G36" s="51"/>
      <c r="H36" s="24"/>
      <c r="I36" s="48">
        <v>2</v>
      </c>
    </row>
    <row r="37" spans="2:9" ht="15.75" x14ac:dyDescent="0.25">
      <c r="B37" s="20">
        <v>12</v>
      </c>
      <c r="C37" s="26"/>
      <c r="D37" s="20"/>
      <c r="E37" s="51"/>
      <c r="F37" s="20"/>
      <c r="G37" s="51"/>
      <c r="H37" s="24"/>
      <c r="I37" s="51">
        <v>2</v>
      </c>
    </row>
    <row r="38" spans="2:9" ht="15.75" x14ac:dyDescent="0.25">
      <c r="B38" s="20">
        <v>13</v>
      </c>
      <c r="C38" s="26"/>
      <c r="D38" s="20"/>
      <c r="E38" s="51"/>
      <c r="F38" s="20"/>
      <c r="G38" s="51"/>
      <c r="H38" s="24"/>
      <c r="I38" s="51">
        <v>2</v>
      </c>
    </row>
    <row r="39" spans="2:9" ht="15.75" x14ac:dyDescent="0.25">
      <c r="B39" s="20">
        <v>14</v>
      </c>
      <c r="C39" s="26"/>
      <c r="D39" s="20"/>
      <c r="E39" s="51"/>
      <c r="F39" s="20"/>
      <c r="G39" s="51"/>
      <c r="H39" s="24"/>
      <c r="I39" s="51">
        <v>2</v>
      </c>
    </row>
    <row r="40" spans="2:9" ht="16.5" thickBot="1" x14ac:dyDescent="0.3">
      <c r="B40" s="20">
        <v>15</v>
      </c>
      <c r="C40" s="26"/>
      <c r="D40" s="20"/>
      <c r="E40" s="51"/>
      <c r="F40" s="20"/>
      <c r="G40" s="51"/>
      <c r="H40" s="24"/>
      <c r="I40" s="52">
        <v>2</v>
      </c>
    </row>
    <row r="41" spans="2:9" ht="15.75" x14ac:dyDescent="0.25">
      <c r="B41" s="23">
        <v>16</v>
      </c>
      <c r="C41" s="25"/>
      <c r="D41" s="23"/>
      <c r="E41" s="48"/>
      <c r="F41" s="23"/>
      <c r="G41" s="48"/>
      <c r="H41" s="50"/>
      <c r="I41" s="48">
        <v>2</v>
      </c>
    </row>
    <row r="42" spans="2:9" ht="15.75" x14ac:dyDescent="0.25">
      <c r="B42" s="20">
        <v>17</v>
      </c>
      <c r="C42" s="26"/>
      <c r="D42" s="20"/>
      <c r="E42" s="51"/>
      <c r="F42" s="20"/>
      <c r="G42" s="51"/>
      <c r="H42" s="24"/>
      <c r="I42" s="51">
        <v>2</v>
      </c>
    </row>
    <row r="43" spans="2:9" ht="15.75" x14ac:dyDescent="0.25">
      <c r="B43" s="20">
        <v>18</v>
      </c>
      <c r="C43" s="26"/>
      <c r="D43" s="20"/>
      <c r="E43" s="51"/>
      <c r="F43" s="20"/>
      <c r="G43" s="51"/>
      <c r="H43" s="24"/>
      <c r="I43" s="51">
        <v>2</v>
      </c>
    </row>
    <row r="44" spans="2:9" ht="15.75" x14ac:dyDescent="0.25">
      <c r="B44" s="20">
        <v>19</v>
      </c>
      <c r="C44" s="26"/>
      <c r="D44" s="20"/>
      <c r="E44" s="51"/>
      <c r="F44" s="20"/>
      <c r="G44" s="51"/>
      <c r="H44" s="24"/>
      <c r="I44" s="51">
        <v>2</v>
      </c>
    </row>
    <row r="45" spans="2:9" ht="16.5" thickBot="1" x14ac:dyDescent="0.3">
      <c r="B45" s="21">
        <v>20</v>
      </c>
      <c r="C45" s="27"/>
      <c r="D45" s="21"/>
      <c r="E45" s="52"/>
      <c r="F45" s="21"/>
      <c r="G45" s="52"/>
      <c r="H45" s="54"/>
      <c r="I45" s="52">
        <v>2</v>
      </c>
    </row>
    <row r="46" spans="2:9" ht="15.75" x14ac:dyDescent="0.25">
      <c r="B46" s="20">
        <v>21</v>
      </c>
      <c r="C46" s="26"/>
      <c r="D46" s="20"/>
      <c r="E46" s="51"/>
      <c r="F46" s="20"/>
      <c r="G46" s="51"/>
      <c r="H46" s="24"/>
      <c r="I46" s="48">
        <v>2</v>
      </c>
    </row>
    <row r="47" spans="2:9" ht="15.75" x14ac:dyDescent="0.25">
      <c r="B47" s="20">
        <v>22</v>
      </c>
      <c r="C47" s="26"/>
      <c r="D47" s="28"/>
      <c r="E47" s="51"/>
      <c r="F47" s="20"/>
      <c r="G47" s="51"/>
      <c r="H47" s="24"/>
      <c r="I47" s="51">
        <v>2</v>
      </c>
    </row>
    <row r="48" spans="2:9" ht="15.75" x14ac:dyDescent="0.25">
      <c r="B48" s="20">
        <v>23</v>
      </c>
      <c r="C48" s="26"/>
      <c r="D48" s="7"/>
      <c r="E48" s="51"/>
      <c r="F48" s="20"/>
      <c r="G48" s="51"/>
      <c r="H48" s="24"/>
      <c r="I48" s="51">
        <v>2</v>
      </c>
    </row>
    <row r="49" spans="2:9" ht="15.75" x14ac:dyDescent="0.25">
      <c r="B49" s="20">
        <v>24</v>
      </c>
      <c r="C49" s="26"/>
      <c r="D49" s="7"/>
      <c r="E49" s="51"/>
      <c r="F49" s="20"/>
      <c r="G49" s="51"/>
      <c r="H49" s="24"/>
      <c r="I49" s="51">
        <v>2</v>
      </c>
    </row>
    <row r="50" spans="2:9" ht="16.5" thickBot="1" x14ac:dyDescent="0.3">
      <c r="B50" s="21">
        <v>25</v>
      </c>
      <c r="C50" s="27"/>
      <c r="D50" s="9"/>
      <c r="E50" s="52"/>
      <c r="F50" s="21"/>
      <c r="G50" s="52"/>
      <c r="H50" s="54"/>
      <c r="I50" s="52">
        <v>2</v>
      </c>
    </row>
    <row r="51" spans="2:9" ht="15.75" x14ac:dyDescent="0.25">
      <c r="B51" s="20">
        <v>26</v>
      </c>
      <c r="C51" s="26"/>
      <c r="D51" s="20"/>
      <c r="E51" s="51"/>
      <c r="F51" s="20"/>
      <c r="G51" s="51"/>
      <c r="H51" s="24"/>
      <c r="I51" s="48">
        <v>2</v>
      </c>
    </row>
    <row r="52" spans="2:9" ht="15.75" x14ac:dyDescent="0.25">
      <c r="B52" s="20">
        <v>27</v>
      </c>
      <c r="C52" s="26"/>
      <c r="D52" s="28"/>
      <c r="E52" s="51"/>
      <c r="F52" s="20"/>
      <c r="G52" s="51"/>
      <c r="H52" s="24"/>
      <c r="I52" s="51">
        <v>2</v>
      </c>
    </row>
    <row r="53" spans="2:9" ht="15.75" x14ac:dyDescent="0.25">
      <c r="B53" s="20">
        <v>28</v>
      </c>
      <c r="C53" s="26"/>
      <c r="D53" s="7"/>
      <c r="E53" s="51"/>
      <c r="F53" s="20"/>
      <c r="G53" s="51"/>
      <c r="H53" s="24"/>
      <c r="I53" s="51">
        <v>2</v>
      </c>
    </row>
    <row r="54" spans="2:9" ht="15.75" x14ac:dyDescent="0.25">
      <c r="B54" s="20">
        <v>29</v>
      </c>
      <c r="C54" s="26"/>
      <c r="D54" s="7"/>
      <c r="E54" s="51"/>
      <c r="F54" s="20"/>
      <c r="G54" s="51"/>
      <c r="H54" s="24"/>
      <c r="I54" s="51">
        <v>2</v>
      </c>
    </row>
    <row r="55" spans="2:9" ht="16.5" thickBot="1" x14ac:dyDescent="0.3">
      <c r="B55" s="21">
        <v>30</v>
      </c>
      <c r="C55" s="27"/>
      <c r="D55" s="9"/>
      <c r="E55" s="52"/>
      <c r="F55" s="21"/>
      <c r="G55" s="52"/>
      <c r="H55" s="54"/>
      <c r="I55" s="52">
        <v>2</v>
      </c>
    </row>
    <row r="56" spans="2:9" ht="15.75" x14ac:dyDescent="0.25">
      <c r="B56" s="20">
        <v>31</v>
      </c>
      <c r="C56" s="26"/>
      <c r="D56" s="20"/>
      <c r="E56" s="51"/>
      <c r="F56" s="20"/>
      <c r="G56" s="51"/>
      <c r="H56" s="24"/>
      <c r="I56" s="48">
        <v>2</v>
      </c>
    </row>
    <row r="57" spans="2:9" ht="15.75" x14ac:dyDescent="0.25">
      <c r="B57" s="20">
        <v>32</v>
      </c>
      <c r="C57" s="26"/>
      <c r="D57" s="28"/>
      <c r="E57" s="51"/>
      <c r="F57" s="20"/>
      <c r="G57" s="51"/>
      <c r="H57" s="24"/>
      <c r="I57" s="51">
        <v>2</v>
      </c>
    </row>
    <row r="58" spans="2:9" ht="15.75" x14ac:dyDescent="0.25">
      <c r="B58" s="20">
        <v>33</v>
      </c>
      <c r="C58" s="26"/>
      <c r="D58" s="7"/>
      <c r="E58" s="51"/>
      <c r="F58" s="20"/>
      <c r="G58" s="51"/>
      <c r="H58" s="24"/>
      <c r="I58" s="51">
        <v>2</v>
      </c>
    </row>
    <row r="59" spans="2:9" ht="15.75" x14ac:dyDescent="0.25">
      <c r="B59" s="20">
        <v>34</v>
      </c>
      <c r="C59" s="26"/>
      <c r="D59" s="7"/>
      <c r="E59" s="51"/>
      <c r="F59" s="20"/>
      <c r="G59" s="51"/>
      <c r="H59" s="24"/>
      <c r="I59" s="51">
        <v>2</v>
      </c>
    </row>
    <row r="60" spans="2:9" ht="16.5" thickBot="1" x14ac:dyDescent="0.3">
      <c r="B60" s="21">
        <v>35</v>
      </c>
      <c r="C60" s="27"/>
      <c r="D60" s="9"/>
      <c r="E60" s="52"/>
      <c r="F60" s="21"/>
      <c r="G60" s="52"/>
      <c r="H60" s="54"/>
      <c r="I60" s="52">
        <v>2</v>
      </c>
    </row>
    <row r="61" spans="2:9" ht="15.75" x14ac:dyDescent="0.25">
      <c r="B61" s="20">
        <v>36</v>
      </c>
      <c r="C61" s="26"/>
      <c r="D61" s="20"/>
      <c r="E61" s="51"/>
      <c r="F61" s="20"/>
      <c r="G61" s="51"/>
      <c r="H61" s="24"/>
      <c r="I61" s="48">
        <v>2</v>
      </c>
    </row>
    <row r="62" spans="2:9" ht="15.75" x14ac:dyDescent="0.25">
      <c r="B62" s="20">
        <v>37</v>
      </c>
      <c r="C62" s="26"/>
      <c r="D62" s="28"/>
      <c r="E62" s="51"/>
      <c r="F62" s="20"/>
      <c r="G62" s="51"/>
      <c r="H62" s="24"/>
      <c r="I62" s="51">
        <v>2</v>
      </c>
    </row>
    <row r="63" spans="2:9" ht="15.75" x14ac:dyDescent="0.25">
      <c r="B63" s="20">
        <v>38</v>
      </c>
      <c r="C63" s="26"/>
      <c r="D63" s="7"/>
      <c r="E63" s="51"/>
      <c r="F63" s="20"/>
      <c r="G63" s="51"/>
      <c r="H63" s="24"/>
      <c r="I63" s="51">
        <v>2</v>
      </c>
    </row>
    <row r="64" spans="2:9" ht="15.75" x14ac:dyDescent="0.25">
      <c r="B64" s="20">
        <v>39</v>
      </c>
      <c r="C64" s="26"/>
      <c r="D64" s="7"/>
      <c r="E64" s="51"/>
      <c r="F64" s="20"/>
      <c r="G64" s="51"/>
      <c r="H64" s="24"/>
      <c r="I64" s="51">
        <v>2</v>
      </c>
    </row>
    <row r="65" spans="2:9" ht="16.5" thickBot="1" x14ac:dyDescent="0.3">
      <c r="B65" s="21">
        <v>40</v>
      </c>
      <c r="C65" s="27"/>
      <c r="D65" s="9"/>
      <c r="E65" s="52"/>
      <c r="F65" s="21"/>
      <c r="G65" s="52"/>
      <c r="H65" s="54"/>
      <c r="I65" s="52">
        <v>2</v>
      </c>
    </row>
    <row r="66" spans="2:9" ht="15.75" x14ac:dyDescent="0.25">
      <c r="B66" s="20">
        <v>41</v>
      </c>
      <c r="C66" s="26"/>
      <c r="D66" s="20"/>
      <c r="E66" s="51"/>
      <c r="F66" s="20"/>
      <c r="G66" s="51"/>
      <c r="H66" s="24"/>
      <c r="I66" s="48">
        <v>2</v>
      </c>
    </row>
    <row r="67" spans="2:9" ht="15.75" x14ac:dyDescent="0.25">
      <c r="B67" s="20">
        <v>42</v>
      </c>
      <c r="C67" s="26"/>
      <c r="D67" s="28"/>
      <c r="E67" s="51"/>
      <c r="F67" s="20"/>
      <c r="G67" s="51"/>
      <c r="H67" s="24"/>
      <c r="I67" s="51">
        <v>2</v>
      </c>
    </row>
    <row r="68" spans="2:9" ht="15.75" x14ac:dyDescent="0.25">
      <c r="B68" s="20">
        <v>43</v>
      </c>
      <c r="C68" s="26"/>
      <c r="D68" s="7"/>
      <c r="E68" s="51"/>
      <c r="F68" s="20"/>
      <c r="G68" s="51"/>
      <c r="H68" s="24"/>
      <c r="I68" s="51">
        <v>2</v>
      </c>
    </row>
    <row r="69" spans="2:9" ht="15.75" x14ac:dyDescent="0.25">
      <c r="B69" s="20">
        <v>44</v>
      </c>
      <c r="C69" s="26"/>
      <c r="D69" s="7"/>
      <c r="E69" s="51"/>
      <c r="F69" s="20"/>
      <c r="G69" s="51"/>
      <c r="H69" s="24"/>
      <c r="I69" s="51">
        <v>2</v>
      </c>
    </row>
    <row r="70" spans="2:9" ht="16.5" thickBot="1" x14ac:dyDescent="0.3">
      <c r="B70" s="21">
        <v>45</v>
      </c>
      <c r="C70" s="27"/>
      <c r="D70" s="9"/>
      <c r="E70" s="52"/>
      <c r="F70" s="21"/>
      <c r="G70" s="52"/>
      <c r="H70" s="54"/>
      <c r="I70" s="52">
        <v>2</v>
      </c>
    </row>
    <row r="71" spans="2:9" ht="15.75" x14ac:dyDescent="0.25">
      <c r="B71" s="20">
        <v>46</v>
      </c>
      <c r="C71" s="26"/>
      <c r="D71" s="20"/>
      <c r="E71" s="51"/>
      <c r="F71" s="20"/>
      <c r="G71" s="51"/>
      <c r="H71" s="24"/>
      <c r="I71" s="48">
        <v>2</v>
      </c>
    </row>
    <row r="72" spans="2:9" ht="15.75" x14ac:dyDescent="0.25">
      <c r="B72" s="20">
        <v>47</v>
      </c>
      <c r="C72" s="26"/>
      <c r="D72" s="28"/>
      <c r="E72" s="51"/>
      <c r="F72" s="20"/>
      <c r="G72" s="51"/>
      <c r="H72" s="24"/>
      <c r="I72" s="51">
        <v>2</v>
      </c>
    </row>
    <row r="73" spans="2:9" ht="15.75" x14ac:dyDescent="0.25">
      <c r="B73" s="20">
        <v>48</v>
      </c>
      <c r="C73" s="26"/>
      <c r="D73" s="7"/>
      <c r="E73" s="51"/>
      <c r="F73" s="20"/>
      <c r="G73" s="51"/>
      <c r="H73" s="24"/>
      <c r="I73" s="51">
        <v>2</v>
      </c>
    </row>
    <row r="74" spans="2:9" ht="15.75" x14ac:dyDescent="0.25">
      <c r="B74" s="20">
        <v>49</v>
      </c>
      <c r="C74" s="26"/>
      <c r="D74" s="7"/>
      <c r="E74" s="51"/>
      <c r="F74" s="20"/>
      <c r="G74" s="51"/>
      <c r="H74" s="24"/>
      <c r="I74" s="51">
        <v>2</v>
      </c>
    </row>
    <row r="75" spans="2:9" ht="16.5" thickBot="1" x14ac:dyDescent="0.3">
      <c r="B75" s="21">
        <v>50</v>
      </c>
      <c r="C75" s="27"/>
      <c r="D75" s="9"/>
      <c r="E75" s="52"/>
      <c r="F75" s="21"/>
      <c r="G75" s="52"/>
      <c r="H75" s="54"/>
      <c r="I75" s="52">
        <v>2</v>
      </c>
    </row>
    <row r="76" spans="2:9" ht="16.5" thickBot="1" x14ac:dyDescent="0.3">
      <c r="E76" s="2"/>
      <c r="F76" s="2"/>
    </row>
    <row r="77" spans="2:9" ht="16.5" thickBot="1" x14ac:dyDescent="0.3">
      <c r="B77" s="3"/>
      <c r="C77" s="45"/>
      <c r="D77" s="45"/>
      <c r="E77" s="46"/>
      <c r="F77" s="46"/>
      <c r="G77" s="45"/>
      <c r="H77" s="45"/>
      <c r="I77" s="47"/>
    </row>
    <row r="78" spans="2:9" ht="19.5" thickBot="1" x14ac:dyDescent="0.3">
      <c r="B78" s="22" t="s">
        <v>35</v>
      </c>
      <c r="C78" s="112" t="s">
        <v>39</v>
      </c>
      <c r="D78" s="113"/>
      <c r="E78" s="113"/>
      <c r="F78" s="113"/>
      <c r="G78" s="113"/>
      <c r="H78" s="113"/>
      <c r="I78" s="114"/>
    </row>
    <row r="79" spans="2:9" ht="19.5" thickBot="1" x14ac:dyDescent="0.3">
      <c r="B79" s="9"/>
      <c r="C79" s="115"/>
      <c r="D79" s="115"/>
      <c r="E79" s="115"/>
      <c r="F79" s="115"/>
      <c r="G79" s="115"/>
      <c r="H79" s="115"/>
      <c r="I79" s="116"/>
    </row>
    <row r="82" spans="8:9" ht="15.75" thickBot="1" x14ac:dyDescent="0.3"/>
    <row r="83" spans="8:9" ht="15.75" customHeight="1" x14ac:dyDescent="0.25">
      <c r="H83" s="108" t="s">
        <v>44</v>
      </c>
      <c r="I83" s="109"/>
    </row>
    <row r="84" spans="8:9" ht="15.75" customHeight="1" thickBot="1" x14ac:dyDescent="0.3">
      <c r="H84" s="110" t="s">
        <v>45</v>
      </c>
      <c r="I84" s="111"/>
    </row>
    <row r="85" spans="8:9" ht="15.75" x14ac:dyDescent="0.25">
      <c r="H85" s="55"/>
      <c r="I85" s="56"/>
    </row>
    <row r="86" spans="8:9" ht="15.75" x14ac:dyDescent="0.25">
      <c r="H86" s="55">
        <v>1</v>
      </c>
      <c r="I86" s="56" t="s">
        <v>47</v>
      </c>
    </row>
    <row r="87" spans="8:9" ht="15.75" x14ac:dyDescent="0.25">
      <c r="H87" s="55"/>
      <c r="I87" s="56" t="s">
        <v>46</v>
      </c>
    </row>
    <row r="88" spans="8:9" x14ac:dyDescent="0.25">
      <c r="H88" s="57"/>
      <c r="I88" s="58"/>
    </row>
    <row r="89" spans="8:9" ht="15.75" x14ac:dyDescent="0.25">
      <c r="H89" s="55">
        <v>2</v>
      </c>
      <c r="I89" s="56" t="s">
        <v>40</v>
      </c>
    </row>
    <row r="90" spans="8:9" ht="15.75" x14ac:dyDescent="0.25">
      <c r="H90" s="55"/>
      <c r="I90" s="56"/>
    </row>
    <row r="91" spans="8:9" ht="15.75" x14ac:dyDescent="0.25">
      <c r="H91" s="55">
        <v>3</v>
      </c>
      <c r="I91" s="56" t="s">
        <v>41</v>
      </c>
    </row>
    <row r="92" spans="8:9" ht="15.75" x14ac:dyDescent="0.25">
      <c r="H92" s="55"/>
      <c r="I92" s="56"/>
    </row>
    <row r="93" spans="8:9" ht="15.75" x14ac:dyDescent="0.25">
      <c r="H93" s="55">
        <v>4</v>
      </c>
      <c r="I93" s="56" t="s">
        <v>42</v>
      </c>
    </row>
    <row r="94" spans="8:9" ht="16.5" thickBot="1" x14ac:dyDescent="0.3">
      <c r="H94" s="59"/>
      <c r="I94" s="60" t="s">
        <v>43</v>
      </c>
    </row>
  </sheetData>
  <protectedRanges>
    <protectedRange sqref="I26:I75" name="Sizes"/>
    <protectedRange sqref="G26:G75" name="Vertical Scores"/>
    <protectedRange sqref="E26:E75" name="Horizontal Scores"/>
    <protectedRange sqref="C26:C75" name="Brands"/>
    <protectedRange sqref="E13:E14" name="Vertical Axis"/>
    <protectedRange sqref="E9:E10" name="Horizontal Axis"/>
    <protectedRange sqref="E5" name="Chart Title"/>
  </protectedRanges>
  <mergeCells count="13">
    <mergeCell ref="E20:G20"/>
    <mergeCell ref="E21:G21"/>
    <mergeCell ref="B2:I2"/>
    <mergeCell ref="E5:H5"/>
    <mergeCell ref="E6:H6"/>
    <mergeCell ref="B17:I17"/>
    <mergeCell ref="C3:E3"/>
    <mergeCell ref="H18:I18"/>
    <mergeCell ref="H83:I83"/>
    <mergeCell ref="H84:I84"/>
    <mergeCell ref="C78:I78"/>
    <mergeCell ref="C79:I79"/>
    <mergeCell ref="H21:I21"/>
  </mergeCells>
  <dataValidations count="2">
    <dataValidation type="decimal" errorStyle="information" allowBlank="1" showInputMessage="1" showErrorMessage="1" errorTitle="Outside of map" error="Enter a number from 1 to 9 only" sqref="E26:G75">
      <formula1>1</formula1>
      <formula2>9</formula2>
    </dataValidation>
    <dataValidation type="whole" errorStyle="information" allowBlank="1" showInputMessage="1" showErrorMessage="1" errorTitle="Outside of range" error="Enter a number from 1 to 3 only" sqref="I26:I75">
      <formula1>1</formula1>
      <formula2>3</formula2>
    </dataValidation>
  </dataValidations>
  <hyperlinks>
    <hyperlink ref="F3" r:id="rId1"/>
    <hyperlink ref="H1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8"/>
  <sheetViews>
    <sheetView showGridLines="0" workbookViewId="0"/>
  </sheetViews>
  <sheetFormatPr defaultRowHeight="15" x14ac:dyDescent="0.25"/>
  <cols>
    <col min="3" max="3" width="28.85546875" customWidth="1"/>
    <col min="4" max="5" width="25" customWidth="1"/>
    <col min="6" max="6" width="2.7109375" customWidth="1"/>
    <col min="7" max="8" width="24.7109375" customWidth="1"/>
  </cols>
  <sheetData>
    <row r="2" spans="2:15" ht="15.75" thickBot="1" x14ac:dyDescent="0.3"/>
    <row r="3" spans="2:15" ht="37.5" customHeight="1" thickBot="1" x14ac:dyDescent="0.35">
      <c r="C3" s="137" t="s">
        <v>56</v>
      </c>
      <c r="D3" s="138"/>
      <c r="E3" s="138"/>
      <c r="F3" s="139"/>
      <c r="G3" s="80"/>
      <c r="H3" s="80"/>
      <c r="I3" s="80"/>
      <c r="J3" s="80"/>
      <c r="K3" s="80"/>
      <c r="L3" s="80"/>
      <c r="M3" s="80"/>
      <c r="N3" s="80"/>
      <c r="O3" s="80"/>
    </row>
    <row r="4" spans="2:15" ht="15.75" thickBot="1" x14ac:dyDescent="0.3">
      <c r="C4" s="67"/>
      <c r="D4" s="68"/>
      <c r="E4" s="69"/>
      <c r="F4" s="70"/>
      <c r="G4" s="71"/>
      <c r="H4" s="68"/>
      <c r="I4" s="68"/>
      <c r="J4" s="68"/>
      <c r="K4" s="68"/>
      <c r="L4" s="68"/>
      <c r="M4" s="68"/>
      <c r="N4" s="68"/>
      <c r="O4" s="68"/>
    </row>
    <row r="5" spans="2:15" ht="46.5" customHeight="1" thickBot="1" x14ac:dyDescent="0.3">
      <c r="C5" s="73" t="s">
        <v>57</v>
      </c>
      <c r="D5" s="79">
        <v>5</v>
      </c>
      <c r="E5" s="135" t="s">
        <v>58</v>
      </c>
      <c r="F5" s="136"/>
      <c r="G5" s="140" t="s">
        <v>65</v>
      </c>
      <c r="H5" s="141"/>
      <c r="I5" s="68"/>
      <c r="J5" s="68"/>
      <c r="K5" s="68"/>
      <c r="L5" s="68"/>
      <c r="M5" s="68"/>
      <c r="N5" s="68"/>
      <c r="O5" s="68"/>
    </row>
    <row r="6" spans="2:15" ht="16.5" thickBot="1" x14ac:dyDescent="0.3">
      <c r="C6" s="91" t="s">
        <v>59</v>
      </c>
      <c r="D6" s="68"/>
      <c r="E6" s="72"/>
      <c r="F6" s="68"/>
      <c r="G6" s="142" t="s">
        <v>66</v>
      </c>
      <c r="H6" s="143"/>
      <c r="I6" s="68"/>
      <c r="J6" s="68"/>
      <c r="K6" s="68"/>
      <c r="L6" s="68"/>
      <c r="M6" s="68"/>
      <c r="N6" s="68"/>
      <c r="O6" s="68"/>
    </row>
    <row r="7" spans="2:15" ht="15.75" thickBot="1" x14ac:dyDescent="0.3">
      <c r="C7" s="68"/>
      <c r="D7" s="144" t="s">
        <v>67</v>
      </c>
      <c r="E7" s="145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2:15" ht="43.5" customHeight="1" thickBot="1" x14ac:dyDescent="0.3">
      <c r="C8" s="77" t="s">
        <v>60</v>
      </c>
      <c r="D8" s="81" t="s">
        <v>61</v>
      </c>
      <c r="E8" s="81" t="s">
        <v>62</v>
      </c>
      <c r="F8" s="75"/>
      <c r="G8" s="92" t="s">
        <v>63</v>
      </c>
      <c r="H8" s="92" t="s">
        <v>64</v>
      </c>
      <c r="I8" s="75"/>
      <c r="J8" s="75"/>
      <c r="K8" s="75"/>
      <c r="L8" s="75"/>
      <c r="M8" s="75"/>
      <c r="N8" s="75"/>
      <c r="O8" s="75"/>
    </row>
    <row r="9" spans="2:15" ht="15.75" x14ac:dyDescent="0.25">
      <c r="B9" s="23">
        <v>1</v>
      </c>
      <c r="C9" s="82" t="s">
        <v>36</v>
      </c>
      <c r="D9" s="83">
        <v>1</v>
      </c>
      <c r="E9" s="83">
        <v>2</v>
      </c>
      <c r="F9" s="78"/>
      <c r="G9" s="96">
        <f>IF((D9-1)*8/($D$5-1)+1&gt;0.99,(D9-1)*8/($D$5-1)+1,"")</f>
        <v>1</v>
      </c>
      <c r="H9" s="97">
        <f>IF((E9-1)*8/($D$5-1)+1&gt;0.99,(E9-1)*8/($D$5-1)+1,"")</f>
        <v>3</v>
      </c>
      <c r="I9" s="74"/>
      <c r="J9" s="74"/>
      <c r="K9" s="74"/>
      <c r="L9" s="74"/>
      <c r="M9" s="74"/>
      <c r="N9" s="74"/>
      <c r="O9" s="74"/>
    </row>
    <row r="10" spans="2:15" ht="15.75" x14ac:dyDescent="0.25">
      <c r="B10" s="20">
        <v>2</v>
      </c>
      <c r="C10" s="84" t="s">
        <v>37</v>
      </c>
      <c r="D10" s="85">
        <v>2</v>
      </c>
      <c r="E10" s="85">
        <v>3</v>
      </c>
      <c r="F10" s="78"/>
      <c r="G10" s="94">
        <f t="shared" ref="G10:G58" si="0">IF((D10-1)*8/($D$5-1)+1&gt;0.99,(D10-1)*8/($D$5-1)+1,"")</f>
        <v>3</v>
      </c>
      <c r="H10" s="94">
        <f t="shared" ref="H10:H58" si="1">IF((E10-1)*8/($D$5-1)+1&gt;0.99,(E10-1)*8/($D$5-1)+1,"")</f>
        <v>5</v>
      </c>
      <c r="I10" s="74"/>
      <c r="J10" s="74"/>
      <c r="K10" s="74"/>
      <c r="L10" s="74"/>
      <c r="M10" s="74"/>
      <c r="N10" s="74"/>
      <c r="O10" s="74"/>
    </row>
    <row r="11" spans="2:15" ht="15.75" x14ac:dyDescent="0.25">
      <c r="B11" s="20">
        <v>3</v>
      </c>
      <c r="C11" s="84" t="s">
        <v>38</v>
      </c>
      <c r="D11" s="85">
        <v>3</v>
      </c>
      <c r="E11" s="85">
        <v>5</v>
      </c>
      <c r="F11" s="78"/>
      <c r="G11" s="94">
        <f t="shared" si="0"/>
        <v>5</v>
      </c>
      <c r="H11" s="94">
        <f t="shared" si="1"/>
        <v>9</v>
      </c>
      <c r="I11" s="74"/>
      <c r="J11" s="74"/>
      <c r="K11" s="74"/>
      <c r="L11" s="74"/>
      <c r="M11" s="74"/>
      <c r="N11" s="74"/>
      <c r="O11" s="74"/>
    </row>
    <row r="12" spans="2:15" ht="15.75" x14ac:dyDescent="0.25">
      <c r="B12" s="20">
        <v>4</v>
      </c>
      <c r="C12" s="84"/>
      <c r="D12" s="85"/>
      <c r="E12" s="85"/>
      <c r="F12" s="78"/>
      <c r="G12" s="94" t="str">
        <f t="shared" si="0"/>
        <v/>
      </c>
      <c r="H12" s="94" t="str">
        <f t="shared" si="1"/>
        <v/>
      </c>
      <c r="I12" s="74"/>
      <c r="J12" s="74"/>
      <c r="K12" s="74"/>
      <c r="L12" s="74"/>
      <c r="M12" s="74"/>
      <c r="N12" s="74"/>
      <c r="O12" s="74"/>
    </row>
    <row r="13" spans="2:15" ht="16.5" thickBot="1" x14ac:dyDescent="0.3">
      <c r="B13" s="21">
        <v>5</v>
      </c>
      <c r="C13" s="86"/>
      <c r="D13" s="87"/>
      <c r="E13" s="87"/>
      <c r="F13" s="78"/>
      <c r="G13" s="95" t="str">
        <f t="shared" si="0"/>
        <v/>
      </c>
      <c r="H13" s="95" t="str">
        <f t="shared" si="1"/>
        <v/>
      </c>
      <c r="I13" s="74"/>
      <c r="J13" s="74"/>
      <c r="K13" s="74"/>
      <c r="L13" s="74"/>
      <c r="M13" s="74"/>
      <c r="N13" s="74"/>
      <c r="O13" s="74"/>
    </row>
    <row r="14" spans="2:15" ht="15.75" x14ac:dyDescent="0.25">
      <c r="B14" s="23">
        <v>6</v>
      </c>
      <c r="C14" s="82"/>
      <c r="D14" s="83"/>
      <c r="E14" s="83"/>
      <c r="F14" s="78"/>
      <c r="G14" s="93" t="str">
        <f t="shared" si="0"/>
        <v/>
      </c>
      <c r="H14" s="93" t="str">
        <f t="shared" si="1"/>
        <v/>
      </c>
      <c r="I14" s="74"/>
      <c r="J14" s="74"/>
      <c r="K14" s="74"/>
      <c r="L14" s="74"/>
      <c r="M14" s="74"/>
      <c r="N14" s="74"/>
      <c r="O14" s="74"/>
    </row>
    <row r="15" spans="2:15" ht="15.75" x14ac:dyDescent="0.25">
      <c r="B15" s="20">
        <v>7</v>
      </c>
      <c r="C15" s="84"/>
      <c r="D15" s="85"/>
      <c r="E15" s="85"/>
      <c r="F15" s="78"/>
      <c r="G15" s="94" t="str">
        <f t="shared" si="0"/>
        <v/>
      </c>
      <c r="H15" s="94" t="str">
        <f t="shared" si="1"/>
        <v/>
      </c>
      <c r="I15" s="74"/>
      <c r="J15" s="74"/>
      <c r="K15" s="74"/>
      <c r="L15" s="74"/>
      <c r="M15" s="74"/>
      <c r="N15" s="74"/>
      <c r="O15" s="74"/>
    </row>
    <row r="16" spans="2:15" ht="15.75" x14ac:dyDescent="0.25">
      <c r="B16" s="20">
        <v>8</v>
      </c>
      <c r="C16" s="84"/>
      <c r="D16" s="85"/>
      <c r="E16" s="85"/>
      <c r="F16" s="78"/>
      <c r="G16" s="94" t="str">
        <f t="shared" si="0"/>
        <v/>
      </c>
      <c r="H16" s="94" t="str">
        <f t="shared" si="1"/>
        <v/>
      </c>
      <c r="I16" s="74"/>
      <c r="J16" s="74"/>
      <c r="K16" s="74"/>
      <c r="L16" s="74"/>
      <c r="M16" s="74"/>
      <c r="N16" s="74"/>
      <c r="O16" s="74"/>
    </row>
    <row r="17" spans="2:15" ht="15.75" x14ac:dyDescent="0.25">
      <c r="B17" s="20">
        <v>9</v>
      </c>
      <c r="C17" s="84"/>
      <c r="D17" s="85"/>
      <c r="E17" s="85"/>
      <c r="F17" s="78"/>
      <c r="G17" s="94" t="str">
        <f t="shared" si="0"/>
        <v/>
      </c>
      <c r="H17" s="94" t="str">
        <f t="shared" si="1"/>
        <v/>
      </c>
      <c r="I17" s="74"/>
      <c r="J17" s="74"/>
      <c r="K17" s="74"/>
      <c r="L17" s="74"/>
      <c r="M17" s="74"/>
      <c r="N17" s="74"/>
      <c r="O17" s="74"/>
    </row>
    <row r="18" spans="2:15" ht="16.5" thickBot="1" x14ac:dyDescent="0.3">
      <c r="B18" s="21">
        <v>10</v>
      </c>
      <c r="C18" s="86"/>
      <c r="D18" s="87"/>
      <c r="E18" s="87"/>
      <c r="F18" s="78"/>
      <c r="G18" s="95" t="str">
        <f t="shared" si="0"/>
        <v/>
      </c>
      <c r="H18" s="95" t="str">
        <f t="shared" si="1"/>
        <v/>
      </c>
      <c r="I18" s="74"/>
      <c r="J18" s="74"/>
      <c r="K18" s="74"/>
      <c r="L18" s="74"/>
      <c r="M18" s="74"/>
      <c r="N18" s="74"/>
      <c r="O18" s="74"/>
    </row>
    <row r="19" spans="2:15" ht="15.75" x14ac:dyDescent="0.25">
      <c r="B19" s="20">
        <v>11</v>
      </c>
      <c r="C19" s="84"/>
      <c r="D19" s="85"/>
      <c r="E19" s="85"/>
      <c r="F19" s="78"/>
      <c r="G19" s="94" t="str">
        <f t="shared" si="0"/>
        <v/>
      </c>
      <c r="H19" s="94" t="str">
        <f t="shared" si="1"/>
        <v/>
      </c>
      <c r="I19" s="74"/>
      <c r="J19" s="74"/>
      <c r="K19" s="74"/>
      <c r="L19" s="74"/>
      <c r="M19" s="74"/>
      <c r="N19" s="74"/>
      <c r="O19" s="74"/>
    </row>
    <row r="20" spans="2:15" ht="15.75" x14ac:dyDescent="0.25">
      <c r="B20" s="20">
        <v>12</v>
      </c>
      <c r="C20" s="84"/>
      <c r="D20" s="85"/>
      <c r="E20" s="85"/>
      <c r="F20" s="78"/>
      <c r="G20" s="94" t="str">
        <f t="shared" si="0"/>
        <v/>
      </c>
      <c r="H20" s="94" t="str">
        <f t="shared" si="1"/>
        <v/>
      </c>
      <c r="I20" s="74"/>
      <c r="J20" s="74"/>
      <c r="K20" s="74"/>
      <c r="L20" s="74"/>
      <c r="M20" s="74"/>
      <c r="N20" s="74"/>
      <c r="O20" s="74"/>
    </row>
    <row r="21" spans="2:15" ht="15.75" x14ac:dyDescent="0.25">
      <c r="B21" s="20">
        <v>13</v>
      </c>
      <c r="C21" s="88"/>
      <c r="D21" s="98"/>
      <c r="E21" s="98"/>
      <c r="F21" s="99"/>
      <c r="G21" s="100" t="str">
        <f t="shared" si="0"/>
        <v/>
      </c>
      <c r="H21" s="100" t="str">
        <f t="shared" si="1"/>
        <v/>
      </c>
      <c r="I21" s="76"/>
      <c r="J21" s="76"/>
      <c r="K21" s="76"/>
      <c r="L21" s="76"/>
      <c r="M21" s="76"/>
      <c r="N21" s="76"/>
      <c r="O21" s="76"/>
    </row>
    <row r="22" spans="2:15" ht="15.75" x14ac:dyDescent="0.25">
      <c r="B22" s="20">
        <v>14</v>
      </c>
      <c r="C22" s="88"/>
      <c r="D22" s="98"/>
      <c r="E22" s="98"/>
      <c r="F22" s="101"/>
      <c r="G22" s="100" t="str">
        <f t="shared" si="0"/>
        <v/>
      </c>
      <c r="H22" s="100" t="str">
        <f t="shared" si="1"/>
        <v/>
      </c>
    </row>
    <row r="23" spans="2:15" ht="16.5" thickBot="1" x14ac:dyDescent="0.3">
      <c r="B23" s="20">
        <v>15</v>
      </c>
      <c r="C23" s="88"/>
      <c r="D23" s="98"/>
      <c r="E23" s="98"/>
      <c r="F23" s="101"/>
      <c r="G23" s="100" t="str">
        <f t="shared" si="0"/>
        <v/>
      </c>
      <c r="H23" s="100" t="str">
        <f t="shared" si="1"/>
        <v/>
      </c>
    </row>
    <row r="24" spans="2:15" ht="15.75" x14ac:dyDescent="0.25">
      <c r="B24" s="23">
        <v>16</v>
      </c>
      <c r="C24" s="89"/>
      <c r="D24" s="102"/>
      <c r="E24" s="102"/>
      <c r="F24" s="101"/>
      <c r="G24" s="103" t="str">
        <f t="shared" si="0"/>
        <v/>
      </c>
      <c r="H24" s="103" t="str">
        <f t="shared" si="1"/>
        <v/>
      </c>
    </row>
    <row r="25" spans="2:15" ht="15.75" x14ac:dyDescent="0.25">
      <c r="B25" s="20">
        <v>17</v>
      </c>
      <c r="C25" s="88"/>
      <c r="D25" s="98"/>
      <c r="E25" s="98"/>
      <c r="F25" s="101"/>
      <c r="G25" s="100" t="str">
        <f t="shared" si="0"/>
        <v/>
      </c>
      <c r="H25" s="100" t="str">
        <f t="shared" si="1"/>
        <v/>
      </c>
    </row>
    <row r="26" spans="2:15" ht="15.75" x14ac:dyDescent="0.25">
      <c r="B26" s="20">
        <v>18</v>
      </c>
      <c r="C26" s="88"/>
      <c r="D26" s="98"/>
      <c r="E26" s="98"/>
      <c r="F26" s="101"/>
      <c r="G26" s="100" t="str">
        <f t="shared" si="0"/>
        <v/>
      </c>
      <c r="H26" s="100" t="str">
        <f t="shared" si="1"/>
        <v/>
      </c>
    </row>
    <row r="27" spans="2:15" ht="15.75" x14ac:dyDescent="0.25">
      <c r="B27" s="20">
        <v>19</v>
      </c>
      <c r="C27" s="88"/>
      <c r="D27" s="98"/>
      <c r="E27" s="98"/>
      <c r="F27" s="101"/>
      <c r="G27" s="100" t="str">
        <f t="shared" si="0"/>
        <v/>
      </c>
      <c r="H27" s="100" t="str">
        <f t="shared" si="1"/>
        <v/>
      </c>
    </row>
    <row r="28" spans="2:15" ht="16.5" thickBot="1" x14ac:dyDescent="0.3">
      <c r="B28" s="21">
        <v>20</v>
      </c>
      <c r="C28" s="90"/>
      <c r="D28" s="104"/>
      <c r="E28" s="104"/>
      <c r="F28" s="101"/>
      <c r="G28" s="105" t="str">
        <f t="shared" si="0"/>
        <v/>
      </c>
      <c r="H28" s="105" t="str">
        <f t="shared" si="1"/>
        <v/>
      </c>
    </row>
    <row r="29" spans="2:15" ht="15.75" x14ac:dyDescent="0.25">
      <c r="B29" s="20">
        <v>21</v>
      </c>
      <c r="C29" s="88"/>
      <c r="D29" s="98"/>
      <c r="E29" s="98"/>
      <c r="F29" s="101"/>
      <c r="G29" s="100" t="str">
        <f t="shared" si="0"/>
        <v/>
      </c>
      <c r="H29" s="100" t="str">
        <f t="shared" si="1"/>
        <v/>
      </c>
    </row>
    <row r="30" spans="2:15" ht="15.75" x14ac:dyDescent="0.25">
      <c r="B30" s="20">
        <v>22</v>
      </c>
      <c r="C30" s="88"/>
      <c r="D30" s="98"/>
      <c r="E30" s="98"/>
      <c r="F30" s="101"/>
      <c r="G30" s="100" t="str">
        <f t="shared" si="0"/>
        <v/>
      </c>
      <c r="H30" s="100" t="str">
        <f t="shared" si="1"/>
        <v/>
      </c>
    </row>
    <row r="31" spans="2:15" ht="15.75" x14ac:dyDescent="0.25">
      <c r="B31" s="20">
        <v>23</v>
      </c>
      <c r="C31" s="88"/>
      <c r="D31" s="98"/>
      <c r="E31" s="98"/>
      <c r="F31" s="101"/>
      <c r="G31" s="100" t="str">
        <f t="shared" si="0"/>
        <v/>
      </c>
      <c r="H31" s="100" t="str">
        <f t="shared" si="1"/>
        <v/>
      </c>
    </row>
    <row r="32" spans="2:15" ht="15.75" x14ac:dyDescent="0.25">
      <c r="B32" s="20">
        <v>24</v>
      </c>
      <c r="C32" s="88"/>
      <c r="D32" s="98"/>
      <c r="E32" s="98"/>
      <c r="F32" s="101"/>
      <c r="G32" s="100" t="str">
        <f t="shared" si="0"/>
        <v/>
      </c>
      <c r="H32" s="100" t="str">
        <f t="shared" si="1"/>
        <v/>
      </c>
    </row>
    <row r="33" spans="2:8" ht="16.5" thickBot="1" x14ac:dyDescent="0.3">
      <c r="B33" s="21">
        <v>25</v>
      </c>
      <c r="C33" s="88"/>
      <c r="D33" s="98"/>
      <c r="E33" s="98"/>
      <c r="F33" s="101"/>
      <c r="G33" s="100" t="str">
        <f t="shared" si="0"/>
        <v/>
      </c>
      <c r="H33" s="100" t="str">
        <f t="shared" si="1"/>
        <v/>
      </c>
    </row>
    <row r="34" spans="2:8" ht="15.75" x14ac:dyDescent="0.25">
      <c r="B34" s="20">
        <v>26</v>
      </c>
      <c r="C34" s="89"/>
      <c r="D34" s="102"/>
      <c r="E34" s="102"/>
      <c r="F34" s="101"/>
      <c r="G34" s="103" t="str">
        <f t="shared" si="0"/>
        <v/>
      </c>
      <c r="H34" s="103" t="str">
        <f t="shared" si="1"/>
        <v/>
      </c>
    </row>
    <row r="35" spans="2:8" ht="15.75" x14ac:dyDescent="0.25">
      <c r="B35" s="20">
        <v>27</v>
      </c>
      <c r="C35" s="88"/>
      <c r="D35" s="98"/>
      <c r="E35" s="98"/>
      <c r="F35" s="101"/>
      <c r="G35" s="100" t="str">
        <f t="shared" si="0"/>
        <v/>
      </c>
      <c r="H35" s="100" t="str">
        <f t="shared" si="1"/>
        <v/>
      </c>
    </row>
    <row r="36" spans="2:8" ht="15.75" x14ac:dyDescent="0.25">
      <c r="B36" s="20">
        <v>28</v>
      </c>
      <c r="C36" s="88"/>
      <c r="D36" s="98"/>
      <c r="E36" s="98"/>
      <c r="F36" s="101"/>
      <c r="G36" s="100" t="str">
        <f t="shared" si="0"/>
        <v/>
      </c>
      <c r="H36" s="100" t="str">
        <f t="shared" si="1"/>
        <v/>
      </c>
    </row>
    <row r="37" spans="2:8" ht="15.75" x14ac:dyDescent="0.25">
      <c r="B37" s="20">
        <v>29</v>
      </c>
      <c r="C37" s="88"/>
      <c r="D37" s="98"/>
      <c r="E37" s="98"/>
      <c r="F37" s="101"/>
      <c r="G37" s="100" t="str">
        <f t="shared" si="0"/>
        <v/>
      </c>
      <c r="H37" s="100" t="str">
        <f t="shared" si="1"/>
        <v/>
      </c>
    </row>
    <row r="38" spans="2:8" ht="16.5" thickBot="1" x14ac:dyDescent="0.3">
      <c r="B38" s="21">
        <v>30</v>
      </c>
      <c r="C38" s="90"/>
      <c r="D38" s="104"/>
      <c r="E38" s="104"/>
      <c r="F38" s="101"/>
      <c r="G38" s="105" t="str">
        <f t="shared" si="0"/>
        <v/>
      </c>
      <c r="H38" s="105" t="str">
        <f t="shared" si="1"/>
        <v/>
      </c>
    </row>
    <row r="39" spans="2:8" ht="15.75" x14ac:dyDescent="0.25">
      <c r="B39" s="20">
        <v>31</v>
      </c>
      <c r="C39" s="88"/>
      <c r="D39" s="98"/>
      <c r="E39" s="98"/>
      <c r="F39" s="101"/>
      <c r="G39" s="100" t="str">
        <f t="shared" si="0"/>
        <v/>
      </c>
      <c r="H39" s="100" t="str">
        <f t="shared" si="1"/>
        <v/>
      </c>
    </row>
    <row r="40" spans="2:8" ht="15.75" x14ac:dyDescent="0.25">
      <c r="B40" s="20">
        <v>32</v>
      </c>
      <c r="C40" s="88"/>
      <c r="D40" s="98"/>
      <c r="E40" s="98"/>
      <c r="F40" s="101"/>
      <c r="G40" s="100" t="str">
        <f t="shared" si="0"/>
        <v/>
      </c>
      <c r="H40" s="100" t="str">
        <f t="shared" si="1"/>
        <v/>
      </c>
    </row>
    <row r="41" spans="2:8" ht="15.75" x14ac:dyDescent="0.25">
      <c r="B41" s="20">
        <v>33</v>
      </c>
      <c r="C41" s="88"/>
      <c r="D41" s="98"/>
      <c r="E41" s="98"/>
      <c r="F41" s="101"/>
      <c r="G41" s="100" t="str">
        <f t="shared" si="0"/>
        <v/>
      </c>
      <c r="H41" s="100" t="str">
        <f t="shared" si="1"/>
        <v/>
      </c>
    </row>
    <row r="42" spans="2:8" ht="15.75" x14ac:dyDescent="0.25">
      <c r="B42" s="20">
        <v>34</v>
      </c>
      <c r="C42" s="88"/>
      <c r="D42" s="98"/>
      <c r="E42" s="98"/>
      <c r="F42" s="101"/>
      <c r="G42" s="100" t="str">
        <f t="shared" si="0"/>
        <v/>
      </c>
      <c r="H42" s="100" t="str">
        <f t="shared" si="1"/>
        <v/>
      </c>
    </row>
    <row r="43" spans="2:8" ht="16.5" thickBot="1" x14ac:dyDescent="0.3">
      <c r="B43" s="21">
        <v>35</v>
      </c>
      <c r="C43" s="88"/>
      <c r="D43" s="98"/>
      <c r="E43" s="98"/>
      <c r="F43" s="101"/>
      <c r="G43" s="100" t="str">
        <f t="shared" si="0"/>
        <v/>
      </c>
      <c r="H43" s="100" t="str">
        <f t="shared" si="1"/>
        <v/>
      </c>
    </row>
    <row r="44" spans="2:8" ht="15.75" x14ac:dyDescent="0.25">
      <c r="B44" s="20">
        <v>36</v>
      </c>
      <c r="C44" s="89"/>
      <c r="D44" s="102"/>
      <c r="E44" s="102"/>
      <c r="F44" s="101"/>
      <c r="G44" s="103" t="str">
        <f t="shared" si="0"/>
        <v/>
      </c>
      <c r="H44" s="103" t="str">
        <f t="shared" si="1"/>
        <v/>
      </c>
    </row>
    <row r="45" spans="2:8" ht="15.75" x14ac:dyDescent="0.25">
      <c r="B45" s="20">
        <v>37</v>
      </c>
      <c r="C45" s="88"/>
      <c r="D45" s="98"/>
      <c r="E45" s="98"/>
      <c r="F45" s="101"/>
      <c r="G45" s="100" t="str">
        <f t="shared" si="0"/>
        <v/>
      </c>
      <c r="H45" s="100" t="str">
        <f t="shared" si="1"/>
        <v/>
      </c>
    </row>
    <row r="46" spans="2:8" ht="15.75" x14ac:dyDescent="0.25">
      <c r="B46" s="20">
        <v>38</v>
      </c>
      <c r="C46" s="88"/>
      <c r="D46" s="98"/>
      <c r="E46" s="98"/>
      <c r="F46" s="101"/>
      <c r="G46" s="100" t="str">
        <f t="shared" si="0"/>
        <v/>
      </c>
      <c r="H46" s="100" t="str">
        <f t="shared" si="1"/>
        <v/>
      </c>
    </row>
    <row r="47" spans="2:8" ht="15.75" x14ac:dyDescent="0.25">
      <c r="B47" s="20">
        <v>39</v>
      </c>
      <c r="C47" s="88"/>
      <c r="D47" s="98"/>
      <c r="E47" s="98"/>
      <c r="F47" s="101"/>
      <c r="G47" s="100" t="str">
        <f t="shared" si="0"/>
        <v/>
      </c>
      <c r="H47" s="100" t="str">
        <f t="shared" si="1"/>
        <v/>
      </c>
    </row>
    <row r="48" spans="2:8" ht="16.5" thickBot="1" x14ac:dyDescent="0.3">
      <c r="B48" s="21">
        <v>40</v>
      </c>
      <c r="C48" s="90"/>
      <c r="D48" s="104"/>
      <c r="E48" s="104"/>
      <c r="F48" s="101"/>
      <c r="G48" s="105" t="str">
        <f t="shared" si="0"/>
        <v/>
      </c>
      <c r="H48" s="105" t="str">
        <f t="shared" si="1"/>
        <v/>
      </c>
    </row>
    <row r="49" spans="2:8" ht="15.75" x14ac:dyDescent="0.25">
      <c r="B49" s="20">
        <v>41</v>
      </c>
      <c r="C49" s="88"/>
      <c r="D49" s="98"/>
      <c r="E49" s="98"/>
      <c r="F49" s="101"/>
      <c r="G49" s="100" t="str">
        <f t="shared" si="0"/>
        <v/>
      </c>
      <c r="H49" s="100" t="str">
        <f t="shared" si="1"/>
        <v/>
      </c>
    </row>
    <row r="50" spans="2:8" ht="15.75" x14ac:dyDescent="0.25">
      <c r="B50" s="20">
        <v>42</v>
      </c>
      <c r="C50" s="88"/>
      <c r="D50" s="98"/>
      <c r="E50" s="98"/>
      <c r="F50" s="101"/>
      <c r="G50" s="100" t="str">
        <f t="shared" si="0"/>
        <v/>
      </c>
      <c r="H50" s="100" t="str">
        <f t="shared" si="1"/>
        <v/>
      </c>
    </row>
    <row r="51" spans="2:8" ht="15.75" x14ac:dyDescent="0.25">
      <c r="B51" s="20">
        <v>43</v>
      </c>
      <c r="C51" s="88"/>
      <c r="D51" s="98"/>
      <c r="E51" s="98"/>
      <c r="F51" s="101"/>
      <c r="G51" s="100" t="str">
        <f t="shared" si="0"/>
        <v/>
      </c>
      <c r="H51" s="100" t="str">
        <f t="shared" si="1"/>
        <v/>
      </c>
    </row>
    <row r="52" spans="2:8" ht="15.75" x14ac:dyDescent="0.25">
      <c r="B52" s="20">
        <v>44</v>
      </c>
      <c r="C52" s="88"/>
      <c r="D52" s="98"/>
      <c r="E52" s="98"/>
      <c r="F52" s="101"/>
      <c r="G52" s="100" t="str">
        <f t="shared" si="0"/>
        <v/>
      </c>
      <c r="H52" s="100" t="str">
        <f t="shared" si="1"/>
        <v/>
      </c>
    </row>
    <row r="53" spans="2:8" ht="16.5" thickBot="1" x14ac:dyDescent="0.3">
      <c r="B53" s="21">
        <v>45</v>
      </c>
      <c r="C53" s="88"/>
      <c r="D53" s="98"/>
      <c r="E53" s="98"/>
      <c r="F53" s="101"/>
      <c r="G53" s="100" t="str">
        <f t="shared" si="0"/>
        <v/>
      </c>
      <c r="H53" s="100" t="str">
        <f t="shared" si="1"/>
        <v/>
      </c>
    </row>
    <row r="54" spans="2:8" ht="15.75" x14ac:dyDescent="0.25">
      <c r="B54" s="20">
        <v>46</v>
      </c>
      <c r="C54" s="89"/>
      <c r="D54" s="102"/>
      <c r="E54" s="102"/>
      <c r="F54" s="101"/>
      <c r="G54" s="103" t="str">
        <f t="shared" si="0"/>
        <v/>
      </c>
      <c r="H54" s="103" t="str">
        <f t="shared" si="1"/>
        <v/>
      </c>
    </row>
    <row r="55" spans="2:8" ht="15.75" x14ac:dyDescent="0.25">
      <c r="B55" s="20">
        <v>47</v>
      </c>
      <c r="C55" s="88"/>
      <c r="D55" s="98"/>
      <c r="E55" s="98"/>
      <c r="F55" s="101"/>
      <c r="G55" s="100" t="str">
        <f t="shared" si="0"/>
        <v/>
      </c>
      <c r="H55" s="100" t="str">
        <f t="shared" si="1"/>
        <v/>
      </c>
    </row>
    <row r="56" spans="2:8" ht="15.75" x14ac:dyDescent="0.25">
      <c r="B56" s="20">
        <v>48</v>
      </c>
      <c r="C56" s="88"/>
      <c r="D56" s="98"/>
      <c r="E56" s="98"/>
      <c r="F56" s="101"/>
      <c r="G56" s="100" t="str">
        <f t="shared" si="0"/>
        <v/>
      </c>
      <c r="H56" s="100" t="str">
        <f t="shared" si="1"/>
        <v/>
      </c>
    </row>
    <row r="57" spans="2:8" ht="15.75" x14ac:dyDescent="0.25">
      <c r="B57" s="20">
        <v>49</v>
      </c>
      <c r="C57" s="88"/>
      <c r="D57" s="98"/>
      <c r="E57" s="98"/>
      <c r="F57" s="101"/>
      <c r="G57" s="100" t="str">
        <f t="shared" si="0"/>
        <v/>
      </c>
      <c r="H57" s="100" t="str">
        <f t="shared" si="1"/>
        <v/>
      </c>
    </row>
    <row r="58" spans="2:8" ht="16.5" thickBot="1" x14ac:dyDescent="0.3">
      <c r="B58" s="21">
        <v>50</v>
      </c>
      <c r="C58" s="90"/>
      <c r="D58" s="104"/>
      <c r="E58" s="104"/>
      <c r="F58" s="101"/>
      <c r="G58" s="105" t="str">
        <f t="shared" si="0"/>
        <v/>
      </c>
      <c r="H58" s="105" t="str">
        <f t="shared" si="1"/>
        <v/>
      </c>
    </row>
  </sheetData>
  <mergeCells count="5">
    <mergeCell ref="E5:F5"/>
    <mergeCell ref="C3:F3"/>
    <mergeCell ref="G5:H5"/>
    <mergeCell ref="G6:H6"/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3"/>
  <sheetViews>
    <sheetView showGridLines="0" workbookViewId="0"/>
  </sheetViews>
  <sheetFormatPr defaultRowHeight="15" x14ac:dyDescent="0.25"/>
  <cols>
    <col min="3" max="3" width="31.28515625" customWidth="1"/>
    <col min="4" max="4" width="22" customWidth="1"/>
    <col min="5" max="5" width="20.5703125" customWidth="1"/>
    <col min="6" max="6" width="33.7109375" customWidth="1"/>
    <col min="23" max="30" width="9.140625" style="146"/>
  </cols>
  <sheetData>
    <row r="1" spans="2:29" customFormat="1" ht="15.75" thickBot="1" x14ac:dyDescent="0.3">
      <c r="W1" s="146"/>
      <c r="X1" s="146"/>
      <c r="Y1" s="146"/>
      <c r="Z1" s="146"/>
      <c r="AA1" s="146"/>
      <c r="AB1" s="146"/>
      <c r="AC1" s="146"/>
    </row>
    <row r="2" spans="2:29" customFormat="1" ht="16.5" thickBot="1" x14ac:dyDescent="0.3">
      <c r="C2" s="147" t="s">
        <v>69</v>
      </c>
      <c r="D2" s="148"/>
      <c r="E2" s="149"/>
      <c r="F2" s="150" t="s">
        <v>70</v>
      </c>
      <c r="G2" s="151"/>
      <c r="W2" s="146"/>
      <c r="X2" s="146"/>
      <c r="Y2" s="146"/>
      <c r="Z2" s="146"/>
      <c r="AA2" s="146"/>
      <c r="AB2" s="146"/>
      <c r="AC2" s="146"/>
    </row>
    <row r="3" spans="2:29" customFormat="1" ht="38.25" thickBot="1" x14ac:dyDescent="0.3">
      <c r="C3" s="152" t="s">
        <v>71</v>
      </c>
      <c r="D3" s="153" t="s">
        <v>72</v>
      </c>
      <c r="E3" s="154" t="s">
        <v>73</v>
      </c>
      <c r="F3" s="155" t="s">
        <v>74</v>
      </c>
      <c r="G3" s="156"/>
      <c r="W3" s="146"/>
      <c r="X3" s="157">
        <f>SUM(X4:X53)</f>
        <v>0.99999999999999989</v>
      </c>
      <c r="Y3" s="146"/>
      <c r="Z3" s="146"/>
      <c r="AA3" s="146"/>
      <c r="AB3" s="146"/>
      <c r="AC3" s="146"/>
    </row>
    <row r="4" spans="2:29" customFormat="1" ht="16.5" thickBot="1" x14ac:dyDescent="0.3">
      <c r="B4" s="23">
        <v>1</v>
      </c>
      <c r="C4" s="82" t="s">
        <v>36</v>
      </c>
      <c r="D4" s="158">
        <v>0.6</v>
      </c>
      <c r="E4" s="83">
        <f>+Z4</f>
        <v>3</v>
      </c>
      <c r="F4" s="159" t="s">
        <v>75</v>
      </c>
      <c r="G4" s="160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46"/>
      <c r="X4" s="157">
        <f>IF(D4&lt;&gt;"",D4,"")</f>
        <v>0.6</v>
      </c>
      <c r="Y4" s="162">
        <f>IF(X4&lt;&gt;"",X4-$AB$5,"")</f>
        <v>0.5</v>
      </c>
      <c r="Z4" s="163">
        <f>IF(Y4&lt;&gt;"",1+Y4*$AB$7,"")</f>
        <v>3</v>
      </c>
      <c r="AA4" s="162"/>
      <c r="AB4" s="157">
        <f>MAX(X4:X53)</f>
        <v>0.6</v>
      </c>
      <c r="AC4" s="164" t="s">
        <v>76</v>
      </c>
    </row>
    <row r="5" spans="2:29" customFormat="1" ht="16.5" thickBot="1" x14ac:dyDescent="0.3">
      <c r="B5" s="20">
        <v>2</v>
      </c>
      <c r="C5" s="84" t="s">
        <v>37</v>
      </c>
      <c r="D5" s="165">
        <v>0.3</v>
      </c>
      <c r="E5" s="85">
        <f t="shared" ref="E5:E53" si="0">+Z5</f>
        <v>1.7999999999999998</v>
      </c>
      <c r="V5" s="166"/>
      <c r="W5" s="146"/>
      <c r="X5" s="157">
        <f t="shared" ref="X5:X53" si="1">IF(D5&lt;&gt;"",D5,"")</f>
        <v>0.3</v>
      </c>
      <c r="Y5" s="162">
        <f t="shared" ref="Y5:Y53" si="2">IF(X5&lt;&gt;"",X5-$AB$5,"")</f>
        <v>0.19999999999999998</v>
      </c>
      <c r="Z5" s="163">
        <f t="shared" ref="Z5:Z53" si="3">IF(Y5&lt;&gt;"",1+Y5*$AB$7,"")</f>
        <v>1.7999999999999998</v>
      </c>
      <c r="AA5" s="162"/>
      <c r="AB5" s="157">
        <f>MIN(X4:X53)</f>
        <v>0.1</v>
      </c>
      <c r="AC5" s="164" t="s">
        <v>77</v>
      </c>
    </row>
    <row r="6" spans="2:29" customFormat="1" ht="15.75" x14ac:dyDescent="0.25">
      <c r="B6" s="20">
        <v>3</v>
      </c>
      <c r="C6" s="84" t="s">
        <v>38</v>
      </c>
      <c r="D6" s="165">
        <v>0.1</v>
      </c>
      <c r="E6" s="85">
        <f t="shared" si="0"/>
        <v>1</v>
      </c>
      <c r="F6" s="167" t="s">
        <v>78</v>
      </c>
      <c r="W6" s="146"/>
      <c r="X6" s="157">
        <f t="shared" si="1"/>
        <v>0.1</v>
      </c>
      <c r="Y6" s="162">
        <f t="shared" si="2"/>
        <v>0</v>
      </c>
      <c r="Z6" s="163">
        <f t="shared" si="3"/>
        <v>1</v>
      </c>
      <c r="AA6" s="162"/>
      <c r="AB6" s="157">
        <f>+AB4-AB5</f>
        <v>0.5</v>
      </c>
      <c r="AC6" s="146"/>
    </row>
    <row r="7" spans="2:29" customFormat="1" ht="18.75" x14ac:dyDescent="0.25">
      <c r="B7" s="20">
        <v>4</v>
      </c>
      <c r="C7" s="84"/>
      <c r="D7" s="165"/>
      <c r="E7" s="85" t="str">
        <f t="shared" si="0"/>
        <v/>
      </c>
      <c r="F7" s="168">
        <f>SUM(D4:D53)</f>
        <v>0.99999999999999989</v>
      </c>
      <c r="W7" s="146"/>
      <c r="X7" s="157" t="str">
        <f t="shared" si="1"/>
        <v/>
      </c>
      <c r="Y7" s="162" t="str">
        <f t="shared" si="2"/>
        <v/>
      </c>
      <c r="Z7" s="163" t="str">
        <f t="shared" si="3"/>
        <v/>
      </c>
      <c r="AA7" s="162"/>
      <c r="AB7" s="146">
        <f>2/AB6</f>
        <v>4</v>
      </c>
      <c r="AC7" s="146"/>
    </row>
    <row r="8" spans="2:29" customFormat="1" ht="16.5" thickBot="1" x14ac:dyDescent="0.3">
      <c r="B8" s="21">
        <v>5</v>
      </c>
      <c r="C8" s="86"/>
      <c r="D8" s="169"/>
      <c r="E8" s="87" t="str">
        <f t="shared" si="0"/>
        <v/>
      </c>
      <c r="F8" s="170" t="s">
        <v>79</v>
      </c>
      <c r="W8" s="146"/>
      <c r="X8" s="157" t="str">
        <f t="shared" si="1"/>
        <v/>
      </c>
      <c r="Y8" s="162" t="str">
        <f t="shared" si="2"/>
        <v/>
      </c>
      <c r="Z8" s="163" t="str">
        <f t="shared" si="3"/>
        <v/>
      </c>
      <c r="AA8" s="162"/>
      <c r="AB8" s="146"/>
      <c r="AC8" s="171"/>
    </row>
    <row r="9" spans="2:29" customFormat="1" ht="15.75" x14ac:dyDescent="0.25">
      <c r="B9" s="23">
        <v>6</v>
      </c>
      <c r="C9" s="82"/>
      <c r="D9" s="158"/>
      <c r="E9" s="83" t="str">
        <f t="shared" si="0"/>
        <v/>
      </c>
      <c r="F9" s="167" t="s">
        <v>80</v>
      </c>
      <c r="W9" s="146"/>
      <c r="X9" s="157" t="str">
        <f t="shared" si="1"/>
        <v/>
      </c>
      <c r="Y9" s="162" t="str">
        <f t="shared" si="2"/>
        <v/>
      </c>
      <c r="Z9" s="163" t="str">
        <f t="shared" si="3"/>
        <v/>
      </c>
      <c r="AA9" s="162"/>
      <c r="AB9" s="146"/>
      <c r="AC9" s="146"/>
    </row>
    <row r="10" spans="2:29" customFormat="1" ht="16.5" thickBot="1" x14ac:dyDescent="0.3">
      <c r="B10" s="20">
        <v>7</v>
      </c>
      <c r="C10" s="84"/>
      <c r="D10" s="165"/>
      <c r="E10" s="85" t="str">
        <f t="shared" si="0"/>
        <v/>
      </c>
      <c r="F10" s="170" t="s">
        <v>81</v>
      </c>
      <c r="W10" s="146"/>
      <c r="X10" s="157" t="str">
        <f t="shared" si="1"/>
        <v/>
      </c>
      <c r="Y10" s="162" t="str">
        <f t="shared" si="2"/>
        <v/>
      </c>
      <c r="Z10" s="163" t="str">
        <f t="shared" si="3"/>
        <v/>
      </c>
      <c r="AA10" s="162"/>
      <c r="AB10" s="146"/>
      <c r="AC10" s="146"/>
    </row>
    <row r="11" spans="2:29" customFormat="1" ht="15.75" x14ac:dyDescent="0.25">
      <c r="B11" s="20">
        <v>8</v>
      </c>
      <c r="C11" s="84"/>
      <c r="D11" s="165"/>
      <c r="E11" s="85" t="str">
        <f t="shared" si="0"/>
        <v/>
      </c>
      <c r="W11" s="146"/>
      <c r="X11" s="157" t="str">
        <f t="shared" si="1"/>
        <v/>
      </c>
      <c r="Y11" s="162" t="str">
        <f t="shared" si="2"/>
        <v/>
      </c>
      <c r="Z11" s="163" t="str">
        <f t="shared" si="3"/>
        <v/>
      </c>
      <c r="AA11" s="162"/>
      <c r="AB11" s="146"/>
      <c r="AC11" s="146"/>
    </row>
    <row r="12" spans="2:29" customFormat="1" ht="15.75" x14ac:dyDescent="0.25">
      <c r="B12" s="20">
        <v>9</v>
      </c>
      <c r="C12" s="84"/>
      <c r="D12" s="165"/>
      <c r="E12" s="85" t="str">
        <f t="shared" si="0"/>
        <v/>
      </c>
      <c r="W12" s="146"/>
      <c r="X12" s="157" t="str">
        <f t="shared" si="1"/>
        <v/>
      </c>
      <c r="Y12" s="162" t="str">
        <f t="shared" si="2"/>
        <v/>
      </c>
      <c r="Z12" s="163" t="str">
        <f t="shared" si="3"/>
        <v/>
      </c>
      <c r="AA12" s="162"/>
      <c r="AB12" s="146"/>
      <c r="AC12" s="146"/>
    </row>
    <row r="13" spans="2:29" customFormat="1" ht="16.5" thickBot="1" x14ac:dyDescent="0.3">
      <c r="B13" s="21">
        <v>10</v>
      </c>
      <c r="C13" s="86"/>
      <c r="D13" s="169"/>
      <c r="E13" s="87" t="str">
        <f t="shared" si="0"/>
        <v/>
      </c>
      <c r="W13" s="146"/>
      <c r="X13" s="157" t="str">
        <f t="shared" si="1"/>
        <v/>
      </c>
      <c r="Y13" s="162" t="str">
        <f t="shared" si="2"/>
        <v/>
      </c>
      <c r="Z13" s="163" t="str">
        <f t="shared" si="3"/>
        <v/>
      </c>
      <c r="AA13" s="162"/>
      <c r="AB13" s="146"/>
      <c r="AC13" s="146"/>
    </row>
    <row r="14" spans="2:29" customFormat="1" ht="15.75" x14ac:dyDescent="0.25">
      <c r="B14" s="20">
        <v>11</v>
      </c>
      <c r="C14" s="84"/>
      <c r="D14" s="165"/>
      <c r="E14" s="85" t="str">
        <f t="shared" si="0"/>
        <v/>
      </c>
      <c r="W14" s="146"/>
      <c r="X14" s="157" t="str">
        <f t="shared" si="1"/>
        <v/>
      </c>
      <c r="Y14" s="162" t="str">
        <f t="shared" si="2"/>
        <v/>
      </c>
      <c r="Z14" s="163" t="str">
        <f t="shared" si="3"/>
        <v/>
      </c>
      <c r="AA14" s="162"/>
      <c r="AB14" s="146"/>
      <c r="AC14" s="146"/>
    </row>
    <row r="15" spans="2:29" customFormat="1" ht="15.75" x14ac:dyDescent="0.25">
      <c r="B15" s="20">
        <v>12</v>
      </c>
      <c r="C15" s="84"/>
      <c r="D15" s="165"/>
      <c r="E15" s="85" t="str">
        <f t="shared" si="0"/>
        <v/>
      </c>
      <c r="W15" s="146"/>
      <c r="X15" s="157" t="str">
        <f t="shared" si="1"/>
        <v/>
      </c>
      <c r="Y15" s="162" t="str">
        <f t="shared" si="2"/>
        <v/>
      </c>
      <c r="Z15" s="163" t="str">
        <f t="shared" si="3"/>
        <v/>
      </c>
      <c r="AA15" s="162"/>
      <c r="AB15" s="146"/>
      <c r="AC15" s="146"/>
    </row>
    <row r="16" spans="2:29" customFormat="1" ht="15.75" x14ac:dyDescent="0.25">
      <c r="B16" s="20">
        <v>13</v>
      </c>
      <c r="C16" s="88"/>
      <c r="D16" s="172"/>
      <c r="E16" s="98" t="str">
        <f t="shared" si="0"/>
        <v/>
      </c>
      <c r="W16" s="146"/>
      <c r="X16" s="157" t="str">
        <f t="shared" si="1"/>
        <v/>
      </c>
      <c r="Y16" s="162" t="str">
        <f t="shared" si="2"/>
        <v/>
      </c>
      <c r="Z16" s="163" t="str">
        <f t="shared" si="3"/>
        <v/>
      </c>
      <c r="AA16" s="162"/>
      <c r="AB16" s="146"/>
      <c r="AC16" s="146"/>
    </row>
    <row r="17" spans="2:27" customFormat="1" ht="15.75" x14ac:dyDescent="0.25">
      <c r="B17" s="20">
        <v>14</v>
      </c>
      <c r="C17" s="88"/>
      <c r="D17" s="172"/>
      <c r="E17" s="98" t="str">
        <f t="shared" si="0"/>
        <v/>
      </c>
      <c r="W17" s="146"/>
      <c r="X17" s="157" t="str">
        <f t="shared" si="1"/>
        <v/>
      </c>
      <c r="Y17" s="162" t="str">
        <f t="shared" si="2"/>
        <v/>
      </c>
      <c r="Z17" s="163" t="str">
        <f t="shared" si="3"/>
        <v/>
      </c>
      <c r="AA17" s="162"/>
    </row>
    <row r="18" spans="2:27" customFormat="1" ht="16.5" thickBot="1" x14ac:dyDescent="0.3">
      <c r="B18" s="20">
        <v>15</v>
      </c>
      <c r="C18" s="88"/>
      <c r="D18" s="172"/>
      <c r="E18" s="98" t="str">
        <f t="shared" si="0"/>
        <v/>
      </c>
      <c r="W18" s="146"/>
      <c r="X18" s="157" t="str">
        <f t="shared" si="1"/>
        <v/>
      </c>
      <c r="Y18" s="162" t="str">
        <f t="shared" si="2"/>
        <v/>
      </c>
      <c r="Z18" s="163" t="str">
        <f t="shared" si="3"/>
        <v/>
      </c>
      <c r="AA18" s="162"/>
    </row>
    <row r="19" spans="2:27" customFormat="1" ht="15.75" x14ac:dyDescent="0.25">
      <c r="B19" s="23">
        <v>16</v>
      </c>
      <c r="C19" s="89"/>
      <c r="D19" s="173"/>
      <c r="E19" s="102" t="str">
        <f t="shared" si="0"/>
        <v/>
      </c>
      <c r="W19" s="146"/>
      <c r="X19" s="157" t="str">
        <f t="shared" si="1"/>
        <v/>
      </c>
      <c r="Y19" s="162" t="str">
        <f t="shared" si="2"/>
        <v/>
      </c>
      <c r="Z19" s="163" t="str">
        <f t="shared" si="3"/>
        <v/>
      </c>
      <c r="AA19" s="162"/>
    </row>
    <row r="20" spans="2:27" customFormat="1" ht="15.75" x14ac:dyDescent="0.25">
      <c r="B20" s="20">
        <v>17</v>
      </c>
      <c r="C20" s="88"/>
      <c r="D20" s="172"/>
      <c r="E20" s="98" t="str">
        <f t="shared" si="0"/>
        <v/>
      </c>
      <c r="W20" s="146"/>
      <c r="X20" s="157" t="str">
        <f t="shared" si="1"/>
        <v/>
      </c>
      <c r="Y20" s="162" t="str">
        <f t="shared" si="2"/>
        <v/>
      </c>
      <c r="Z20" s="163" t="str">
        <f t="shared" si="3"/>
        <v/>
      </c>
      <c r="AA20" s="162"/>
    </row>
    <row r="21" spans="2:27" customFormat="1" ht="15.75" x14ac:dyDescent="0.25">
      <c r="B21" s="20">
        <v>18</v>
      </c>
      <c r="C21" s="88"/>
      <c r="D21" s="172"/>
      <c r="E21" s="98" t="str">
        <f t="shared" si="0"/>
        <v/>
      </c>
      <c r="W21" s="146"/>
      <c r="X21" s="157" t="str">
        <f t="shared" si="1"/>
        <v/>
      </c>
      <c r="Y21" s="162" t="str">
        <f t="shared" si="2"/>
        <v/>
      </c>
      <c r="Z21" s="163" t="str">
        <f t="shared" si="3"/>
        <v/>
      </c>
      <c r="AA21" s="162"/>
    </row>
    <row r="22" spans="2:27" customFormat="1" ht="15.75" x14ac:dyDescent="0.25">
      <c r="B22" s="20">
        <v>19</v>
      </c>
      <c r="C22" s="88"/>
      <c r="D22" s="172"/>
      <c r="E22" s="98" t="str">
        <f t="shared" si="0"/>
        <v/>
      </c>
      <c r="W22" s="146"/>
      <c r="X22" s="157" t="str">
        <f t="shared" si="1"/>
        <v/>
      </c>
      <c r="Y22" s="162" t="str">
        <f t="shared" si="2"/>
        <v/>
      </c>
      <c r="Z22" s="163" t="str">
        <f t="shared" si="3"/>
        <v/>
      </c>
      <c r="AA22" s="162"/>
    </row>
    <row r="23" spans="2:27" customFormat="1" ht="16.5" thickBot="1" x14ac:dyDescent="0.3">
      <c r="B23" s="21">
        <v>20</v>
      </c>
      <c r="C23" s="90"/>
      <c r="D23" s="174"/>
      <c r="E23" s="104" t="str">
        <f t="shared" si="0"/>
        <v/>
      </c>
      <c r="W23" s="146"/>
      <c r="X23" s="157" t="str">
        <f t="shared" si="1"/>
        <v/>
      </c>
      <c r="Y23" s="162" t="str">
        <f t="shared" si="2"/>
        <v/>
      </c>
      <c r="Z23" s="163" t="str">
        <f t="shared" si="3"/>
        <v/>
      </c>
      <c r="AA23" s="162"/>
    </row>
    <row r="24" spans="2:27" customFormat="1" ht="15.75" x14ac:dyDescent="0.25">
      <c r="B24" s="20">
        <v>21</v>
      </c>
      <c r="C24" s="88"/>
      <c r="D24" s="172"/>
      <c r="E24" s="98" t="str">
        <f t="shared" si="0"/>
        <v/>
      </c>
      <c r="W24" s="146"/>
      <c r="X24" s="157" t="str">
        <f t="shared" si="1"/>
        <v/>
      </c>
      <c r="Y24" s="162" t="str">
        <f t="shared" si="2"/>
        <v/>
      </c>
      <c r="Z24" s="163" t="str">
        <f t="shared" si="3"/>
        <v/>
      </c>
      <c r="AA24" s="162"/>
    </row>
    <row r="25" spans="2:27" customFormat="1" ht="15.75" x14ac:dyDescent="0.25">
      <c r="B25" s="20">
        <v>22</v>
      </c>
      <c r="C25" s="88"/>
      <c r="D25" s="172"/>
      <c r="E25" s="98" t="str">
        <f t="shared" si="0"/>
        <v/>
      </c>
      <c r="W25" s="146"/>
      <c r="X25" s="157" t="str">
        <f t="shared" si="1"/>
        <v/>
      </c>
      <c r="Y25" s="162" t="str">
        <f t="shared" si="2"/>
        <v/>
      </c>
      <c r="Z25" s="163" t="str">
        <f t="shared" si="3"/>
        <v/>
      </c>
      <c r="AA25" s="162"/>
    </row>
    <row r="26" spans="2:27" customFormat="1" ht="15.75" x14ac:dyDescent="0.25">
      <c r="B26" s="20">
        <v>23</v>
      </c>
      <c r="C26" s="88"/>
      <c r="D26" s="172"/>
      <c r="E26" s="98" t="str">
        <f t="shared" si="0"/>
        <v/>
      </c>
      <c r="W26" s="146"/>
      <c r="X26" s="157" t="str">
        <f t="shared" si="1"/>
        <v/>
      </c>
      <c r="Y26" s="162" t="str">
        <f t="shared" si="2"/>
        <v/>
      </c>
      <c r="Z26" s="163" t="str">
        <f t="shared" si="3"/>
        <v/>
      </c>
      <c r="AA26" s="162"/>
    </row>
    <row r="27" spans="2:27" customFormat="1" ht="15.75" x14ac:dyDescent="0.25">
      <c r="B27" s="20">
        <v>24</v>
      </c>
      <c r="C27" s="88"/>
      <c r="D27" s="172"/>
      <c r="E27" s="98" t="str">
        <f t="shared" si="0"/>
        <v/>
      </c>
      <c r="W27" s="146"/>
      <c r="X27" s="157" t="str">
        <f t="shared" si="1"/>
        <v/>
      </c>
      <c r="Y27" s="162" t="str">
        <f t="shared" si="2"/>
        <v/>
      </c>
      <c r="Z27" s="163" t="str">
        <f t="shared" si="3"/>
        <v/>
      </c>
      <c r="AA27" s="162"/>
    </row>
    <row r="28" spans="2:27" customFormat="1" ht="16.5" thickBot="1" x14ac:dyDescent="0.3">
      <c r="B28" s="21">
        <v>25</v>
      </c>
      <c r="C28" s="88"/>
      <c r="D28" s="172"/>
      <c r="E28" s="98" t="str">
        <f t="shared" si="0"/>
        <v/>
      </c>
      <c r="W28" s="146"/>
      <c r="X28" s="157" t="str">
        <f t="shared" si="1"/>
        <v/>
      </c>
      <c r="Y28" s="162" t="str">
        <f t="shared" si="2"/>
        <v/>
      </c>
      <c r="Z28" s="163" t="str">
        <f t="shared" si="3"/>
        <v/>
      </c>
      <c r="AA28" s="162"/>
    </row>
    <row r="29" spans="2:27" customFormat="1" ht="15.75" x14ac:dyDescent="0.25">
      <c r="B29" s="20">
        <v>26</v>
      </c>
      <c r="C29" s="89"/>
      <c r="D29" s="173"/>
      <c r="E29" s="102" t="str">
        <f t="shared" si="0"/>
        <v/>
      </c>
      <c r="W29" s="146"/>
      <c r="X29" s="157" t="str">
        <f t="shared" si="1"/>
        <v/>
      </c>
      <c r="Y29" s="162" t="str">
        <f t="shared" si="2"/>
        <v/>
      </c>
      <c r="Z29" s="163" t="str">
        <f t="shared" si="3"/>
        <v/>
      </c>
      <c r="AA29" s="162"/>
    </row>
    <row r="30" spans="2:27" customFormat="1" ht="15.75" x14ac:dyDescent="0.25">
      <c r="B30" s="20">
        <v>27</v>
      </c>
      <c r="C30" s="88"/>
      <c r="D30" s="172"/>
      <c r="E30" s="98" t="str">
        <f t="shared" si="0"/>
        <v/>
      </c>
      <c r="W30" s="146"/>
      <c r="X30" s="157" t="str">
        <f t="shared" si="1"/>
        <v/>
      </c>
      <c r="Y30" s="162" t="str">
        <f t="shared" si="2"/>
        <v/>
      </c>
      <c r="Z30" s="163" t="str">
        <f t="shared" si="3"/>
        <v/>
      </c>
      <c r="AA30" s="162"/>
    </row>
    <row r="31" spans="2:27" customFormat="1" ht="15.75" x14ac:dyDescent="0.25">
      <c r="B31" s="20">
        <v>28</v>
      </c>
      <c r="C31" s="88"/>
      <c r="D31" s="172"/>
      <c r="E31" s="98" t="str">
        <f t="shared" si="0"/>
        <v/>
      </c>
      <c r="W31" s="146"/>
      <c r="X31" s="157" t="str">
        <f t="shared" si="1"/>
        <v/>
      </c>
      <c r="Y31" s="162" t="str">
        <f t="shared" si="2"/>
        <v/>
      </c>
      <c r="Z31" s="163" t="str">
        <f t="shared" si="3"/>
        <v/>
      </c>
      <c r="AA31" s="162"/>
    </row>
    <row r="32" spans="2:27" customFormat="1" ht="15.75" x14ac:dyDescent="0.25">
      <c r="B32" s="20">
        <v>29</v>
      </c>
      <c r="C32" s="88"/>
      <c r="D32" s="172"/>
      <c r="E32" s="98" t="str">
        <f t="shared" si="0"/>
        <v/>
      </c>
      <c r="W32" s="146"/>
      <c r="X32" s="157" t="str">
        <f t="shared" si="1"/>
        <v/>
      </c>
      <c r="Y32" s="162" t="str">
        <f t="shared" si="2"/>
        <v/>
      </c>
      <c r="Z32" s="163" t="str">
        <f t="shared" si="3"/>
        <v/>
      </c>
      <c r="AA32" s="162"/>
    </row>
    <row r="33" spans="2:27" customFormat="1" ht="16.5" thickBot="1" x14ac:dyDescent="0.3">
      <c r="B33" s="21">
        <v>30</v>
      </c>
      <c r="C33" s="90"/>
      <c r="D33" s="174"/>
      <c r="E33" s="104" t="str">
        <f t="shared" si="0"/>
        <v/>
      </c>
      <c r="W33" s="146"/>
      <c r="X33" s="157" t="str">
        <f t="shared" si="1"/>
        <v/>
      </c>
      <c r="Y33" s="162" t="str">
        <f t="shared" si="2"/>
        <v/>
      </c>
      <c r="Z33" s="163" t="str">
        <f t="shared" si="3"/>
        <v/>
      </c>
      <c r="AA33" s="162"/>
    </row>
    <row r="34" spans="2:27" customFormat="1" ht="15.75" x14ac:dyDescent="0.25">
      <c r="B34" s="20">
        <v>31</v>
      </c>
      <c r="C34" s="88"/>
      <c r="D34" s="172"/>
      <c r="E34" s="98" t="str">
        <f t="shared" si="0"/>
        <v/>
      </c>
      <c r="W34" s="146"/>
      <c r="X34" s="157" t="str">
        <f t="shared" si="1"/>
        <v/>
      </c>
      <c r="Y34" s="162" t="str">
        <f t="shared" si="2"/>
        <v/>
      </c>
      <c r="Z34" s="163" t="str">
        <f t="shared" si="3"/>
        <v/>
      </c>
      <c r="AA34" s="162"/>
    </row>
    <row r="35" spans="2:27" customFormat="1" ht="15.75" x14ac:dyDescent="0.25">
      <c r="B35" s="20">
        <v>32</v>
      </c>
      <c r="C35" s="88"/>
      <c r="D35" s="172"/>
      <c r="E35" s="98" t="str">
        <f t="shared" si="0"/>
        <v/>
      </c>
      <c r="W35" s="146"/>
      <c r="X35" s="157" t="str">
        <f t="shared" si="1"/>
        <v/>
      </c>
      <c r="Y35" s="162" t="str">
        <f t="shared" si="2"/>
        <v/>
      </c>
      <c r="Z35" s="163" t="str">
        <f t="shared" si="3"/>
        <v/>
      </c>
      <c r="AA35" s="162"/>
    </row>
    <row r="36" spans="2:27" customFormat="1" ht="15.75" x14ac:dyDescent="0.25">
      <c r="B36" s="20">
        <v>33</v>
      </c>
      <c r="C36" s="88"/>
      <c r="D36" s="172"/>
      <c r="E36" s="98" t="str">
        <f t="shared" si="0"/>
        <v/>
      </c>
      <c r="W36" s="146"/>
      <c r="X36" s="157" t="str">
        <f t="shared" si="1"/>
        <v/>
      </c>
      <c r="Y36" s="162" t="str">
        <f t="shared" si="2"/>
        <v/>
      </c>
      <c r="Z36" s="163" t="str">
        <f t="shared" si="3"/>
        <v/>
      </c>
      <c r="AA36" s="162"/>
    </row>
    <row r="37" spans="2:27" customFormat="1" ht="15.75" x14ac:dyDescent="0.25">
      <c r="B37" s="20">
        <v>34</v>
      </c>
      <c r="C37" s="88"/>
      <c r="D37" s="172"/>
      <c r="E37" s="98" t="str">
        <f t="shared" si="0"/>
        <v/>
      </c>
      <c r="W37" s="146"/>
      <c r="X37" s="157" t="str">
        <f t="shared" si="1"/>
        <v/>
      </c>
      <c r="Y37" s="162" t="str">
        <f t="shared" si="2"/>
        <v/>
      </c>
      <c r="Z37" s="163" t="str">
        <f t="shared" si="3"/>
        <v/>
      </c>
      <c r="AA37" s="162"/>
    </row>
    <row r="38" spans="2:27" customFormat="1" ht="16.5" thickBot="1" x14ac:dyDescent="0.3">
      <c r="B38" s="21">
        <v>35</v>
      </c>
      <c r="C38" s="88"/>
      <c r="D38" s="172"/>
      <c r="E38" s="98" t="str">
        <f t="shared" si="0"/>
        <v/>
      </c>
      <c r="W38" s="146"/>
      <c r="X38" s="157" t="str">
        <f t="shared" si="1"/>
        <v/>
      </c>
      <c r="Y38" s="162" t="str">
        <f t="shared" si="2"/>
        <v/>
      </c>
      <c r="Z38" s="163" t="str">
        <f t="shared" si="3"/>
        <v/>
      </c>
      <c r="AA38" s="162"/>
    </row>
    <row r="39" spans="2:27" customFormat="1" ht="15.75" x14ac:dyDescent="0.25">
      <c r="B39" s="20">
        <v>36</v>
      </c>
      <c r="C39" s="89"/>
      <c r="D39" s="173"/>
      <c r="E39" s="102" t="str">
        <f t="shared" si="0"/>
        <v/>
      </c>
      <c r="W39" s="146"/>
      <c r="X39" s="157" t="str">
        <f t="shared" si="1"/>
        <v/>
      </c>
      <c r="Y39" s="162" t="str">
        <f t="shared" si="2"/>
        <v/>
      </c>
      <c r="Z39" s="163" t="str">
        <f t="shared" si="3"/>
        <v/>
      </c>
      <c r="AA39" s="162"/>
    </row>
    <row r="40" spans="2:27" customFormat="1" ht="15.75" x14ac:dyDescent="0.25">
      <c r="B40" s="20">
        <v>37</v>
      </c>
      <c r="C40" s="88"/>
      <c r="D40" s="172"/>
      <c r="E40" s="98" t="str">
        <f t="shared" si="0"/>
        <v/>
      </c>
      <c r="W40" s="146"/>
      <c r="X40" s="157" t="str">
        <f t="shared" si="1"/>
        <v/>
      </c>
      <c r="Y40" s="162" t="str">
        <f t="shared" si="2"/>
        <v/>
      </c>
      <c r="Z40" s="163" t="str">
        <f t="shared" si="3"/>
        <v/>
      </c>
      <c r="AA40" s="162"/>
    </row>
    <row r="41" spans="2:27" customFormat="1" ht="15.75" x14ac:dyDescent="0.25">
      <c r="B41" s="20">
        <v>38</v>
      </c>
      <c r="C41" s="88"/>
      <c r="D41" s="172"/>
      <c r="E41" s="98" t="str">
        <f t="shared" si="0"/>
        <v/>
      </c>
      <c r="W41" s="146"/>
      <c r="X41" s="157" t="str">
        <f t="shared" si="1"/>
        <v/>
      </c>
      <c r="Y41" s="162" t="str">
        <f t="shared" si="2"/>
        <v/>
      </c>
      <c r="Z41" s="163" t="str">
        <f t="shared" si="3"/>
        <v/>
      </c>
      <c r="AA41" s="162"/>
    </row>
    <row r="42" spans="2:27" customFormat="1" ht="15.75" x14ac:dyDescent="0.25">
      <c r="B42" s="20">
        <v>39</v>
      </c>
      <c r="C42" s="88"/>
      <c r="D42" s="172"/>
      <c r="E42" s="98" t="str">
        <f t="shared" si="0"/>
        <v/>
      </c>
      <c r="W42" s="146"/>
      <c r="X42" s="157" t="str">
        <f t="shared" si="1"/>
        <v/>
      </c>
      <c r="Y42" s="162" t="str">
        <f t="shared" si="2"/>
        <v/>
      </c>
      <c r="Z42" s="163" t="str">
        <f t="shared" si="3"/>
        <v/>
      </c>
      <c r="AA42" s="162"/>
    </row>
    <row r="43" spans="2:27" customFormat="1" ht="16.5" thickBot="1" x14ac:dyDescent="0.3">
      <c r="B43" s="21">
        <v>40</v>
      </c>
      <c r="C43" s="90"/>
      <c r="D43" s="174"/>
      <c r="E43" s="104" t="str">
        <f t="shared" si="0"/>
        <v/>
      </c>
      <c r="W43" s="146"/>
      <c r="X43" s="157" t="str">
        <f t="shared" si="1"/>
        <v/>
      </c>
      <c r="Y43" s="162" t="str">
        <f t="shared" si="2"/>
        <v/>
      </c>
      <c r="Z43" s="163" t="str">
        <f t="shared" si="3"/>
        <v/>
      </c>
      <c r="AA43" s="162"/>
    </row>
    <row r="44" spans="2:27" customFormat="1" ht="15.75" x14ac:dyDescent="0.25">
      <c r="B44" s="20">
        <v>41</v>
      </c>
      <c r="C44" s="88"/>
      <c r="D44" s="172"/>
      <c r="E44" s="98" t="str">
        <f t="shared" si="0"/>
        <v/>
      </c>
      <c r="W44" s="146"/>
      <c r="X44" s="157" t="str">
        <f t="shared" si="1"/>
        <v/>
      </c>
      <c r="Y44" s="162" t="str">
        <f t="shared" si="2"/>
        <v/>
      </c>
      <c r="Z44" s="163" t="str">
        <f t="shared" si="3"/>
        <v/>
      </c>
      <c r="AA44" s="162"/>
    </row>
    <row r="45" spans="2:27" customFormat="1" ht="15.75" x14ac:dyDescent="0.25">
      <c r="B45" s="20">
        <v>42</v>
      </c>
      <c r="C45" s="88"/>
      <c r="D45" s="172"/>
      <c r="E45" s="98" t="str">
        <f t="shared" si="0"/>
        <v/>
      </c>
      <c r="W45" s="146"/>
      <c r="X45" s="157" t="str">
        <f t="shared" si="1"/>
        <v/>
      </c>
      <c r="Y45" s="162" t="str">
        <f t="shared" si="2"/>
        <v/>
      </c>
      <c r="Z45" s="163" t="str">
        <f t="shared" si="3"/>
        <v/>
      </c>
      <c r="AA45" s="162"/>
    </row>
    <row r="46" spans="2:27" customFormat="1" ht="15.75" x14ac:dyDescent="0.25">
      <c r="B46" s="20">
        <v>43</v>
      </c>
      <c r="C46" s="88"/>
      <c r="D46" s="172"/>
      <c r="E46" s="98" t="str">
        <f t="shared" si="0"/>
        <v/>
      </c>
      <c r="W46" s="146"/>
      <c r="X46" s="157" t="str">
        <f t="shared" si="1"/>
        <v/>
      </c>
      <c r="Y46" s="162" t="str">
        <f t="shared" si="2"/>
        <v/>
      </c>
      <c r="Z46" s="163" t="str">
        <f t="shared" si="3"/>
        <v/>
      </c>
      <c r="AA46" s="162"/>
    </row>
    <row r="47" spans="2:27" customFormat="1" ht="15.75" x14ac:dyDescent="0.25">
      <c r="B47" s="20">
        <v>44</v>
      </c>
      <c r="C47" s="88"/>
      <c r="D47" s="172"/>
      <c r="E47" s="98" t="str">
        <f t="shared" si="0"/>
        <v/>
      </c>
      <c r="W47" s="146"/>
      <c r="X47" s="157" t="str">
        <f t="shared" si="1"/>
        <v/>
      </c>
      <c r="Y47" s="162" t="str">
        <f t="shared" si="2"/>
        <v/>
      </c>
      <c r="Z47" s="163" t="str">
        <f t="shared" si="3"/>
        <v/>
      </c>
      <c r="AA47" s="162"/>
    </row>
    <row r="48" spans="2:27" customFormat="1" ht="16.5" thickBot="1" x14ac:dyDescent="0.3">
      <c r="B48" s="21">
        <v>45</v>
      </c>
      <c r="C48" s="88"/>
      <c r="D48" s="172"/>
      <c r="E48" s="98" t="str">
        <f t="shared" si="0"/>
        <v/>
      </c>
      <c r="W48" s="146"/>
      <c r="X48" s="157" t="str">
        <f t="shared" si="1"/>
        <v/>
      </c>
      <c r="Y48" s="162" t="str">
        <f t="shared" si="2"/>
        <v/>
      </c>
      <c r="Z48" s="163" t="str">
        <f t="shared" si="3"/>
        <v/>
      </c>
      <c r="AA48" s="162"/>
    </row>
    <row r="49" spans="2:27" customFormat="1" ht="15.75" x14ac:dyDescent="0.25">
      <c r="B49" s="20">
        <v>46</v>
      </c>
      <c r="C49" s="89"/>
      <c r="D49" s="173"/>
      <c r="E49" s="102" t="str">
        <f t="shared" si="0"/>
        <v/>
      </c>
      <c r="W49" s="146"/>
      <c r="X49" s="157" t="str">
        <f t="shared" si="1"/>
        <v/>
      </c>
      <c r="Y49" s="162" t="str">
        <f t="shared" si="2"/>
        <v/>
      </c>
      <c r="Z49" s="163" t="str">
        <f t="shared" si="3"/>
        <v/>
      </c>
      <c r="AA49" s="162"/>
    </row>
    <row r="50" spans="2:27" customFormat="1" ht="15.75" x14ac:dyDescent="0.25">
      <c r="B50" s="20">
        <v>47</v>
      </c>
      <c r="C50" s="88"/>
      <c r="D50" s="172"/>
      <c r="E50" s="98" t="str">
        <f t="shared" si="0"/>
        <v/>
      </c>
      <c r="W50" s="146"/>
      <c r="X50" s="157" t="str">
        <f t="shared" si="1"/>
        <v/>
      </c>
      <c r="Y50" s="162" t="str">
        <f t="shared" si="2"/>
        <v/>
      </c>
      <c r="Z50" s="163" t="str">
        <f t="shared" si="3"/>
        <v/>
      </c>
      <c r="AA50" s="162"/>
    </row>
    <row r="51" spans="2:27" customFormat="1" ht="15.75" x14ac:dyDescent="0.25">
      <c r="B51" s="20">
        <v>48</v>
      </c>
      <c r="C51" s="88"/>
      <c r="D51" s="172"/>
      <c r="E51" s="98" t="str">
        <f t="shared" si="0"/>
        <v/>
      </c>
      <c r="W51" s="146"/>
      <c r="X51" s="157" t="str">
        <f t="shared" si="1"/>
        <v/>
      </c>
      <c r="Y51" s="162" t="str">
        <f t="shared" si="2"/>
        <v/>
      </c>
      <c r="Z51" s="163" t="str">
        <f t="shared" si="3"/>
        <v/>
      </c>
      <c r="AA51" s="162"/>
    </row>
    <row r="52" spans="2:27" customFormat="1" ht="15.75" x14ac:dyDescent="0.25">
      <c r="B52" s="20">
        <v>49</v>
      </c>
      <c r="C52" s="88"/>
      <c r="D52" s="172"/>
      <c r="E52" s="98" t="str">
        <f t="shared" si="0"/>
        <v/>
      </c>
      <c r="W52" s="146"/>
      <c r="X52" s="157" t="str">
        <f t="shared" si="1"/>
        <v/>
      </c>
      <c r="Y52" s="162" t="str">
        <f t="shared" si="2"/>
        <v/>
      </c>
      <c r="Z52" s="163" t="str">
        <f t="shared" si="3"/>
        <v/>
      </c>
      <c r="AA52" s="162"/>
    </row>
    <row r="53" spans="2:27" customFormat="1" ht="16.5" thickBot="1" x14ac:dyDescent="0.3">
      <c r="B53" s="21">
        <v>50</v>
      </c>
      <c r="C53" s="90"/>
      <c r="D53" s="174"/>
      <c r="E53" s="104" t="str">
        <f t="shared" si="0"/>
        <v/>
      </c>
      <c r="W53" s="146"/>
      <c r="X53" s="157" t="str">
        <f t="shared" si="1"/>
        <v/>
      </c>
      <c r="Y53" s="162" t="str">
        <f t="shared" si="2"/>
        <v/>
      </c>
      <c r="Z53" s="163" t="str">
        <f t="shared" si="3"/>
        <v/>
      </c>
      <c r="AA53" s="162"/>
    </row>
  </sheetData>
  <mergeCells count="6">
    <mergeCell ref="C2:E2"/>
    <mergeCell ref="F2:G2"/>
    <mergeCell ref="F3:G3"/>
    <mergeCell ref="F4:G4"/>
    <mergeCell ref="H4:I4"/>
    <mergeCell ref="J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Perceptual Map Worksheet</vt:lpstr>
      <vt:lpstr>Data Converter</vt:lpstr>
      <vt:lpstr>Market Share Adjuster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</cp:lastModifiedBy>
  <dcterms:created xsi:type="dcterms:W3CDTF">2013-02-17T20:23:13Z</dcterms:created>
  <dcterms:modified xsi:type="dcterms:W3CDTF">2014-06-13T02:41:18Z</dcterms:modified>
</cp:coreProperties>
</file>